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奈良陸上競技協会\item\"/>
    </mc:Choice>
  </mc:AlternateContent>
  <xr:revisionPtr revIDLastSave="0" documentId="13_ncr:1_{634C4394-CF6B-4D51-9EEF-649A52BD2161}" xr6:coauthVersionLast="47" xr6:coauthVersionMax="47" xr10:uidLastSave="{00000000-0000-0000-0000-000000000000}"/>
  <bookViews>
    <workbookView xWindow="-108" yWindow="-108" windowWidth="23256" windowHeight="12576" xr2:uid="{AA779DC2-2EFE-4649-8A69-90AAD5209F29}"/>
  </bookViews>
  <sheets>
    <sheet name="入力例" sheetId="9" r:id="rId1"/>
    <sheet name="入力シート" sheetId="1" r:id="rId2"/>
    <sheet name="男子参加申込用紙" sheetId="5" r:id="rId3"/>
    <sheet name="女子参加申込用紙" sheetId="8" r:id="rId4"/>
    <sheet name="syozoku, master" sheetId="2" state="hidden" r:id="rId5"/>
    <sheet name="ekiden team, member" sheetId="4" state="hidden" r:id="rId6"/>
    <sheet name="所属一覧" sheetId="7" state="hidden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9" i="8" l="1"/>
  <c r="D27" i="8"/>
  <c r="D25" i="8"/>
  <c r="D23" i="8"/>
  <c r="D21" i="8"/>
  <c r="D19" i="8"/>
  <c r="H29" i="8"/>
  <c r="H27" i="8"/>
  <c r="H25" i="8"/>
  <c r="H23" i="8"/>
  <c r="H21" i="8"/>
  <c r="H19" i="8"/>
  <c r="H17" i="8"/>
  <c r="H15" i="8"/>
  <c r="C29" i="8"/>
  <c r="C27" i="8"/>
  <c r="C25" i="8"/>
  <c r="C23" i="8"/>
  <c r="C21" i="8"/>
  <c r="C19" i="8"/>
  <c r="C17" i="8"/>
  <c r="G44" i="8"/>
  <c r="H40" i="8"/>
  <c r="C8" i="9"/>
  <c r="D2" i="4"/>
  <c r="E6" i="4"/>
  <c r="A23" i="4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A2" i="4"/>
  <c r="C5" i="8"/>
  <c r="D3" i="5"/>
  <c r="C8" i="1"/>
  <c r="D16" i="9"/>
  <c r="D7" i="9"/>
  <c r="D5" i="9"/>
  <c r="E23" i="4"/>
  <c r="E22" i="4"/>
  <c r="E21" i="4"/>
  <c r="E20" i="4"/>
  <c r="E19" i="4"/>
  <c r="E18" i="4"/>
  <c r="E17" i="4"/>
  <c r="E16" i="4"/>
  <c r="C23" i="2"/>
  <c r="D23" i="4" s="1"/>
  <c r="B23" i="2"/>
  <c r="C23" i="4" s="1"/>
  <c r="C22" i="2"/>
  <c r="D22" i="4" s="1"/>
  <c r="B22" i="2"/>
  <c r="C22" i="4" s="1"/>
  <c r="C21" i="2"/>
  <c r="D21" i="4" s="1"/>
  <c r="B21" i="2"/>
  <c r="C21" i="4" s="1"/>
  <c r="C20" i="2"/>
  <c r="D20" i="4" s="1"/>
  <c r="B20" i="2"/>
  <c r="C20" i="4" s="1"/>
  <c r="C19" i="2"/>
  <c r="D19" i="4" s="1"/>
  <c r="B19" i="2"/>
  <c r="C19" i="4" s="1"/>
  <c r="C18" i="2"/>
  <c r="D18" i="4" s="1"/>
  <c r="B18" i="2"/>
  <c r="C18" i="4" s="1"/>
  <c r="C17" i="2"/>
  <c r="D17" i="4" s="1"/>
  <c r="B17" i="2"/>
  <c r="C17" i="4" s="1"/>
  <c r="C16" i="2"/>
  <c r="D16" i="4" s="1"/>
  <c r="B16" i="2"/>
  <c r="C16" i="4" s="1"/>
  <c r="D7" i="1"/>
  <c r="A18" i="2" s="1"/>
  <c r="B18" i="4" s="1"/>
  <c r="E30" i="8"/>
  <c r="E29" i="8"/>
  <c r="E28" i="8"/>
  <c r="E27" i="8"/>
  <c r="E26" i="8"/>
  <c r="E25" i="8"/>
  <c r="E24" i="8"/>
  <c r="E23" i="8"/>
  <c r="E22" i="8"/>
  <c r="E21" i="8"/>
  <c r="E20" i="8"/>
  <c r="E19" i="8"/>
  <c r="E18" i="8"/>
  <c r="E17" i="8"/>
  <c r="E16" i="8"/>
  <c r="E15" i="8"/>
  <c r="F29" i="8"/>
  <c r="F27" i="8"/>
  <c r="F25" i="8"/>
  <c r="F23" i="8"/>
  <c r="F21" i="8"/>
  <c r="F19" i="8"/>
  <c r="F17" i="8"/>
  <c r="F15" i="8"/>
  <c r="G29" i="8"/>
  <c r="G27" i="8"/>
  <c r="G25" i="8"/>
  <c r="G23" i="8"/>
  <c r="G21" i="8"/>
  <c r="G19" i="8"/>
  <c r="G17" i="8"/>
  <c r="G15" i="8"/>
  <c r="D17" i="8"/>
  <c r="D15" i="8"/>
  <c r="C15" i="8"/>
  <c r="H36" i="8"/>
  <c r="D36" i="8"/>
  <c r="C9" i="8"/>
  <c r="C8" i="8"/>
  <c r="C6" i="8"/>
  <c r="I3" i="8"/>
  <c r="D3" i="8"/>
  <c r="D5" i="1"/>
  <c r="E7" i="2" s="1"/>
  <c r="I3" i="5"/>
  <c r="E15" i="4"/>
  <c r="E14" i="4"/>
  <c r="E13" i="4"/>
  <c r="E12" i="4"/>
  <c r="E11" i="4"/>
  <c r="E10" i="4"/>
  <c r="E9" i="4"/>
  <c r="E8" i="4"/>
  <c r="E7" i="4"/>
  <c r="H44" i="5"/>
  <c r="C7" i="2"/>
  <c r="D7" i="4" s="1"/>
  <c r="C8" i="2"/>
  <c r="D8" i="4" s="1"/>
  <c r="C9" i="2"/>
  <c r="D9" i="4" s="1"/>
  <c r="C10" i="2"/>
  <c r="D10" i="4" s="1"/>
  <c r="C11" i="2"/>
  <c r="D11" i="4" s="1"/>
  <c r="C12" i="2"/>
  <c r="D12" i="4" s="1"/>
  <c r="C13" i="2"/>
  <c r="D13" i="4" s="1"/>
  <c r="C14" i="2"/>
  <c r="D14" i="4" s="1"/>
  <c r="C15" i="2"/>
  <c r="D15" i="4" s="1"/>
  <c r="C6" i="2"/>
  <c r="D6" i="4" s="1"/>
  <c r="B7" i="2"/>
  <c r="C7" i="4" s="1"/>
  <c r="B8" i="2"/>
  <c r="C8" i="4" s="1"/>
  <c r="B9" i="2"/>
  <c r="C9" i="4" s="1"/>
  <c r="B10" i="2"/>
  <c r="C10" i="4" s="1"/>
  <c r="B11" i="2"/>
  <c r="C11" i="4" s="1"/>
  <c r="B12" i="2"/>
  <c r="C12" i="4" s="1"/>
  <c r="B13" i="2"/>
  <c r="C13" i="4" s="1"/>
  <c r="B14" i="2"/>
  <c r="C14" i="4" s="1"/>
  <c r="B15" i="2"/>
  <c r="C15" i="4" s="1"/>
  <c r="B6" i="2"/>
  <c r="C6" i="4" s="1"/>
  <c r="D15" i="5"/>
  <c r="E15" i="5"/>
  <c r="F15" i="5"/>
  <c r="G15" i="5"/>
  <c r="H15" i="5"/>
  <c r="E16" i="5"/>
  <c r="D17" i="5"/>
  <c r="E17" i="5"/>
  <c r="F17" i="5"/>
  <c r="G17" i="5"/>
  <c r="H17" i="5"/>
  <c r="E18" i="5"/>
  <c r="D19" i="5"/>
  <c r="E19" i="5"/>
  <c r="F19" i="5"/>
  <c r="G19" i="5"/>
  <c r="H19" i="5"/>
  <c r="E20" i="5"/>
  <c r="D21" i="5"/>
  <c r="E21" i="5"/>
  <c r="F21" i="5"/>
  <c r="G21" i="5"/>
  <c r="H21" i="5"/>
  <c r="E22" i="5"/>
  <c r="D23" i="5"/>
  <c r="E23" i="5"/>
  <c r="F23" i="5"/>
  <c r="G23" i="5"/>
  <c r="H23" i="5"/>
  <c r="E24" i="5"/>
  <c r="D25" i="5"/>
  <c r="E25" i="5"/>
  <c r="F25" i="5"/>
  <c r="G25" i="5"/>
  <c r="H25" i="5"/>
  <c r="E26" i="5"/>
  <c r="D27" i="5"/>
  <c r="E27" i="5"/>
  <c r="F27" i="5"/>
  <c r="G27" i="5"/>
  <c r="H27" i="5"/>
  <c r="E28" i="5"/>
  <c r="D29" i="5"/>
  <c r="E29" i="5"/>
  <c r="F29" i="5"/>
  <c r="G29" i="5"/>
  <c r="H29" i="5"/>
  <c r="E30" i="5"/>
  <c r="D31" i="5"/>
  <c r="E31" i="5"/>
  <c r="F31" i="5"/>
  <c r="G31" i="5"/>
  <c r="H31" i="5"/>
  <c r="E32" i="5"/>
  <c r="D33" i="5"/>
  <c r="E33" i="5"/>
  <c r="F33" i="5"/>
  <c r="G33" i="5"/>
  <c r="H33" i="5"/>
  <c r="E34" i="5"/>
  <c r="D18" i="1"/>
  <c r="I9" i="2" l="1"/>
  <c r="I14" i="2"/>
  <c r="I20" i="2"/>
  <c r="I21" i="2"/>
  <c r="I22" i="2"/>
  <c r="I6" i="2"/>
  <c r="I12" i="2"/>
  <c r="I13" i="2"/>
  <c r="I8" i="2"/>
  <c r="I16" i="2"/>
  <c r="I17" i="2"/>
  <c r="I10" i="2"/>
  <c r="I18" i="2"/>
  <c r="I11" i="2"/>
  <c r="I19" i="2"/>
  <c r="I7" i="2"/>
  <c r="I15" i="2"/>
  <c r="I23" i="2"/>
  <c r="E18" i="2"/>
  <c r="E19" i="2"/>
  <c r="A11" i="2"/>
  <c r="B11" i="4" s="1"/>
  <c r="A19" i="2"/>
  <c r="B19" i="4" s="1"/>
  <c r="E17" i="2"/>
  <c r="A20" i="2"/>
  <c r="B20" i="4" s="1"/>
  <c r="A2" i="2"/>
  <c r="A6" i="2"/>
  <c r="B6" i="4" s="1"/>
  <c r="A14" i="2"/>
  <c r="B14" i="4" s="1"/>
  <c r="A22" i="2"/>
  <c r="B22" i="4" s="1"/>
  <c r="E20" i="2"/>
  <c r="A7" i="2"/>
  <c r="B7" i="4" s="1"/>
  <c r="A15" i="2"/>
  <c r="B15" i="4" s="1"/>
  <c r="A23" i="2"/>
  <c r="B23" i="4" s="1"/>
  <c r="E21" i="2"/>
  <c r="A12" i="2"/>
  <c r="B12" i="4" s="1"/>
  <c r="A21" i="2"/>
  <c r="B21" i="4" s="1"/>
  <c r="A8" i="2"/>
  <c r="B8" i="4" s="1"/>
  <c r="A16" i="2"/>
  <c r="B16" i="4" s="1"/>
  <c r="E22" i="2"/>
  <c r="A13" i="2"/>
  <c r="B13" i="4" s="1"/>
  <c r="A9" i="2"/>
  <c r="B9" i="4" s="1"/>
  <c r="A17" i="2"/>
  <c r="B17" i="4" s="1"/>
  <c r="E23" i="2"/>
  <c r="A10" i="2"/>
  <c r="B10" i="4" s="1"/>
  <c r="E16" i="2"/>
  <c r="E12" i="2"/>
  <c r="E10" i="2"/>
  <c r="E15" i="2"/>
  <c r="E14" i="2"/>
  <c r="E13" i="2"/>
  <c r="E9" i="2"/>
  <c r="E11" i="2"/>
  <c r="E6" i="2"/>
  <c r="E8" i="2"/>
  <c r="E2" i="2"/>
  <c r="F16" i="2" l="1"/>
  <c r="F23" i="2"/>
  <c r="F22" i="2"/>
  <c r="F19" i="2"/>
  <c r="F18" i="2"/>
  <c r="F21" i="2"/>
  <c r="F20" i="2"/>
  <c r="F17" i="2"/>
  <c r="F9" i="2"/>
  <c r="F10" i="2"/>
  <c r="F13" i="2"/>
  <c r="F11" i="2"/>
  <c r="F7" i="2"/>
  <c r="F15" i="2"/>
  <c r="F8" i="2"/>
  <c r="F6" i="2"/>
  <c r="F12" i="2"/>
  <c r="F14" i="2"/>
  <c r="C8" i="5"/>
  <c r="C9" i="5"/>
  <c r="C6" i="5"/>
  <c r="C5" i="5"/>
  <c r="G48" i="5"/>
  <c r="H40" i="5"/>
  <c r="D40" i="5"/>
  <c r="C33" i="5"/>
  <c r="C31" i="5"/>
  <c r="C29" i="5"/>
  <c r="C27" i="5"/>
  <c r="C25" i="5"/>
  <c r="C23" i="5"/>
  <c r="C21" i="5"/>
  <c r="C19" i="5"/>
  <c r="C17" i="5"/>
  <c r="C15" i="5"/>
  <c r="B2" i="2"/>
  <c r="C2" i="4" s="1"/>
  <c r="D2" i="2"/>
  <c r="C2" i="2"/>
  <c r="F21" i="4" l="1"/>
  <c r="F17" i="4"/>
  <c r="F18" i="4"/>
  <c r="F20" i="4"/>
  <c r="F16" i="4"/>
  <c r="F22" i="4"/>
  <c r="F23" i="4"/>
  <c r="F19" i="4"/>
  <c r="F8" i="4"/>
  <c r="F13" i="4"/>
  <c r="F10" i="4"/>
  <c r="F15" i="4"/>
  <c r="F7" i="4"/>
  <c r="F14" i="4"/>
  <c r="F6" i="4"/>
  <c r="F11" i="4"/>
  <c r="F12" i="4"/>
  <c r="F9" i="4"/>
  <c r="B2" i="4"/>
</calcChain>
</file>

<file path=xl/sharedStrings.xml><?xml version="1.0" encoding="utf-8"?>
<sst xmlns="http://schemas.openxmlformats.org/spreadsheetml/2006/main" count="540" uniqueCount="341">
  <si>
    <t>記入日</t>
    <rPh sb="0" eb="2">
      <t>キニュウ</t>
    </rPh>
    <rPh sb="2" eb="3">
      <t>ビ</t>
    </rPh>
    <phoneticPr fontId="2"/>
  </si>
  <si>
    <t>府県名</t>
    <rPh sb="0" eb="2">
      <t>フケン</t>
    </rPh>
    <rPh sb="2" eb="3">
      <t>メイ</t>
    </rPh>
    <phoneticPr fontId="2"/>
  </si>
  <si>
    <t>←リストから選択</t>
    <rPh sb="6" eb="8">
      <t>センタク</t>
    </rPh>
    <phoneticPr fontId="2"/>
  </si>
  <si>
    <t>学校名（正式名）</t>
    <rPh sb="0" eb="3">
      <t>ガッコウメイ</t>
    </rPh>
    <rPh sb="4" eb="6">
      <t>セイシキ</t>
    </rPh>
    <rPh sb="6" eb="7">
      <t>メイ</t>
    </rPh>
    <phoneticPr fontId="2"/>
  </si>
  <si>
    <t>学校名（略称名）</t>
    <rPh sb="0" eb="3">
      <t>ガッコウメイ</t>
    </rPh>
    <rPh sb="4" eb="6">
      <t>リャクショウ</t>
    </rPh>
    <rPh sb="6" eb="7">
      <t>メイ</t>
    </rPh>
    <phoneticPr fontId="2"/>
  </si>
  <si>
    <t>学校名（略称のフリガナ）</t>
    <rPh sb="0" eb="3">
      <t>ガッコウメイ</t>
    </rPh>
    <rPh sb="4" eb="6">
      <t>リャクショウ</t>
    </rPh>
    <phoneticPr fontId="2"/>
  </si>
  <si>
    <t>学校　郵便番号</t>
    <rPh sb="0" eb="2">
      <t>ガッコウ</t>
    </rPh>
    <rPh sb="3" eb="7">
      <t>ユウビンバンゴウ</t>
    </rPh>
    <phoneticPr fontId="2"/>
  </si>
  <si>
    <t>学校　所在地</t>
    <rPh sb="0" eb="2">
      <t>ガッコウ</t>
    </rPh>
    <rPh sb="3" eb="6">
      <t>ショザイチ</t>
    </rPh>
    <phoneticPr fontId="2"/>
  </si>
  <si>
    <t>学校　電話番号</t>
    <rPh sb="0" eb="2">
      <t>ガッコウ</t>
    </rPh>
    <rPh sb="3" eb="5">
      <t>デンワ</t>
    </rPh>
    <rPh sb="5" eb="7">
      <t>バンゴウ</t>
    </rPh>
    <phoneticPr fontId="2"/>
  </si>
  <si>
    <t>学校　FAX番号</t>
    <rPh sb="0" eb="2">
      <t>ガッコウ</t>
    </rPh>
    <rPh sb="6" eb="8">
      <t>バンゴウ</t>
    </rPh>
    <phoneticPr fontId="2"/>
  </si>
  <si>
    <t>校長名</t>
    <rPh sb="0" eb="3">
      <t>コウチョウメイ</t>
    </rPh>
    <phoneticPr fontId="2"/>
  </si>
  <si>
    <t>←姓と名の間は全角スペースで空ける(外字は使用しない)</t>
    <rPh sb="1" eb="2">
      <t>セイ</t>
    </rPh>
    <rPh sb="3" eb="4">
      <t>メイ</t>
    </rPh>
    <rPh sb="5" eb="6">
      <t>アイダ</t>
    </rPh>
    <rPh sb="7" eb="9">
      <t>ゼンカク</t>
    </rPh>
    <rPh sb="14" eb="15">
      <t>ア</t>
    </rPh>
    <phoneticPr fontId="2"/>
  </si>
  <si>
    <t>監督名</t>
    <rPh sb="0" eb="2">
      <t>カントク</t>
    </rPh>
    <rPh sb="2" eb="3">
      <t>メイ</t>
    </rPh>
    <phoneticPr fontId="2"/>
  </si>
  <si>
    <t>監督の携帯電話番号</t>
    <rPh sb="0" eb="2">
      <t>カントク</t>
    </rPh>
    <rPh sb="3" eb="5">
      <t>ケイタイ</t>
    </rPh>
    <rPh sb="5" eb="7">
      <t>デンワ</t>
    </rPh>
    <rPh sb="7" eb="9">
      <t>バンゴウ</t>
    </rPh>
    <phoneticPr fontId="2"/>
  </si>
  <si>
    <t>府県予選会順位</t>
    <rPh sb="0" eb="2">
      <t>フケン</t>
    </rPh>
    <rPh sb="2" eb="5">
      <t>ヨセンカイ</t>
    </rPh>
    <rPh sb="5" eb="7">
      <t>ジュンイ</t>
    </rPh>
    <phoneticPr fontId="2"/>
  </si>
  <si>
    <t>←リストから選択(半角数字)</t>
    <rPh sb="6" eb="8">
      <t>センタク</t>
    </rPh>
    <rPh sb="9" eb="11">
      <t>ハンカク</t>
    </rPh>
    <rPh sb="11" eb="13">
      <t>スウジ</t>
    </rPh>
    <phoneticPr fontId="2"/>
  </si>
  <si>
    <t>滋賀</t>
    <rPh sb="0" eb="2">
      <t>シガ</t>
    </rPh>
    <phoneticPr fontId="1"/>
  </si>
  <si>
    <t>京都</t>
    <rPh sb="0" eb="2">
      <t>キョウト</t>
    </rPh>
    <phoneticPr fontId="1"/>
  </si>
  <si>
    <t>大阪</t>
    <rPh sb="0" eb="2">
      <t>オオサカ</t>
    </rPh>
    <phoneticPr fontId="1"/>
  </si>
  <si>
    <t>兵庫</t>
    <rPh sb="0" eb="2">
      <t>ヒョウゴ</t>
    </rPh>
    <phoneticPr fontId="1"/>
  </si>
  <si>
    <t>奈良</t>
    <rPh sb="0" eb="2">
      <t>ナラ</t>
    </rPh>
    <phoneticPr fontId="1"/>
  </si>
  <si>
    <t>和歌山</t>
    <rPh sb="0" eb="3">
      <t>ワカヤマ</t>
    </rPh>
    <phoneticPr fontId="1"/>
  </si>
  <si>
    <t>←正式名称を入力（例：奈良県立〇〇高等学校）</t>
    <rPh sb="1" eb="3">
      <t>セイシキ</t>
    </rPh>
    <rPh sb="3" eb="5">
      <t>メイショウ</t>
    </rPh>
    <rPh sb="6" eb="8">
      <t>ニュウリョク</t>
    </rPh>
    <rPh sb="9" eb="10">
      <t>レイ</t>
    </rPh>
    <rPh sb="11" eb="15">
      <t>ナラケンリツ</t>
    </rPh>
    <rPh sb="17" eb="21">
      <t>コウトウガッコウ</t>
    </rPh>
    <phoneticPr fontId="2"/>
  </si>
  <si>
    <t>←半角数字(7桁)で入力（ハイフン必要）</t>
    <rPh sb="1" eb="3">
      <t>ハンカク</t>
    </rPh>
    <rPh sb="3" eb="5">
      <t>スウジ</t>
    </rPh>
    <rPh sb="7" eb="8">
      <t>ケタ</t>
    </rPh>
    <rPh sb="10" eb="12">
      <t>ニュウリョク</t>
    </rPh>
    <rPh sb="17" eb="19">
      <t>ヒツヨウ</t>
    </rPh>
    <phoneticPr fontId="2"/>
  </si>
  <si>
    <t>←半角数字と"-"で入力</t>
    <rPh sb="1" eb="3">
      <t>ハンカク</t>
    </rPh>
    <rPh sb="3" eb="5">
      <t>スウジ</t>
    </rPh>
    <rPh sb="10" eb="12">
      <t>ニュウリョク</t>
    </rPh>
    <phoneticPr fontId="2"/>
  </si>
  <si>
    <t>←半角数字と"-"で入力(内容等の問い合わせ時使用、携帯電話番号でお願いします。)</t>
    <rPh sb="13" eb="15">
      <t>ナイヨウ</t>
    </rPh>
    <rPh sb="15" eb="16">
      <t>トウ</t>
    </rPh>
    <rPh sb="17" eb="18">
      <t>ト</t>
    </rPh>
    <rPh sb="19" eb="20">
      <t>ア</t>
    </rPh>
    <rPh sb="22" eb="23">
      <t>ジ</t>
    </rPh>
    <rPh sb="23" eb="25">
      <t>シヨウ</t>
    </rPh>
    <rPh sb="26" eb="28">
      <t>ケイタイ</t>
    </rPh>
    <rPh sb="28" eb="30">
      <t>デンワ</t>
    </rPh>
    <rPh sb="30" eb="32">
      <t>バンゴウ</t>
    </rPh>
    <rPh sb="34" eb="35">
      <t>ネガ</t>
    </rPh>
    <phoneticPr fontId="2"/>
  </si>
  <si>
    <t>番号</t>
    <rPh sb="0" eb="1">
      <t>バン</t>
    </rPh>
    <rPh sb="1" eb="2">
      <t>ゴウ</t>
    </rPh>
    <phoneticPr fontId="2"/>
  </si>
  <si>
    <t>学年</t>
    <rPh sb="0" eb="2">
      <t>ガクネン</t>
    </rPh>
    <phoneticPr fontId="2"/>
  </si>
  <si>
    <t>健康状態</t>
    <rPh sb="0" eb="2">
      <t>ケンコウ</t>
    </rPh>
    <rPh sb="2" eb="4">
      <t>ジョウタイ</t>
    </rPh>
    <phoneticPr fontId="2"/>
  </si>
  <si>
    <t>主将</t>
    <rPh sb="0" eb="2">
      <t>シュショウ</t>
    </rPh>
    <phoneticPr fontId="2"/>
  </si>
  <si>
    <t>外国人
留学生</t>
    <rPh sb="4" eb="7">
      <t>リュウガクセイ</t>
    </rPh>
    <phoneticPr fontId="2"/>
  </si>
  <si>
    <t>区間</t>
    <rPh sb="0" eb="2">
      <t>クカン</t>
    </rPh>
    <phoneticPr fontId="2"/>
  </si>
  <si>
    <t>記録(半角4桁)</t>
    <rPh sb="0" eb="2">
      <t>キロク</t>
    </rPh>
    <rPh sb="3" eb="5">
      <t>ハンカク</t>
    </rPh>
    <rPh sb="6" eb="7">
      <t>ケタ</t>
    </rPh>
    <phoneticPr fontId="2"/>
  </si>
  <si>
    <t>←姓と名の間は全角スペース、外字は使用しない</t>
    <phoneticPr fontId="2"/>
  </si>
  <si>
    <t>←半角カナで入力、姓と名の間は半角スペース</t>
    <rPh sb="1" eb="3">
      <t>ハンカク</t>
    </rPh>
    <rPh sb="6" eb="8">
      <t>ニュウリョク</t>
    </rPh>
    <rPh sb="15" eb="17">
      <t>ハンカク</t>
    </rPh>
    <phoneticPr fontId="2"/>
  </si>
  <si>
    <t>←主将（もしくは代表選手）に○印、リストから選択</t>
    <rPh sb="1" eb="3">
      <t>シュショウ</t>
    </rPh>
    <rPh sb="8" eb="10">
      <t>ダイヒョウ</t>
    </rPh>
    <rPh sb="10" eb="12">
      <t>センシュ</t>
    </rPh>
    <rPh sb="15" eb="16">
      <t>シルシ</t>
    </rPh>
    <rPh sb="22" eb="24">
      <t>センタク</t>
    </rPh>
    <phoneticPr fontId="2"/>
  </si>
  <si>
    <t>←該当選手に○印、リストから選択（参加申込は２名以内、出場は１区を除く、１区間１名）</t>
    <rPh sb="7" eb="8">
      <t>シルシ</t>
    </rPh>
    <rPh sb="14" eb="16">
      <t>センタク</t>
    </rPh>
    <rPh sb="19" eb="21">
      <t>モウシコミ</t>
    </rPh>
    <rPh sb="24" eb="26">
      <t>イナイ</t>
    </rPh>
    <phoneticPr fontId="2"/>
  </si>
  <si>
    <t>10</t>
    <phoneticPr fontId="1"/>
  </si>
  <si>
    <t>←リストから選択（※不良の場合、出場不可）</t>
    <rPh sb="6" eb="8">
      <t>センタク</t>
    </rPh>
    <rPh sb="10" eb="12">
      <t>フリョウ</t>
    </rPh>
    <rPh sb="18" eb="20">
      <t>フカ</t>
    </rPh>
    <phoneticPr fontId="2"/>
  </si>
  <si>
    <t>ﾌﾘｶﾞﾅ(半角ｶﾅ)</t>
    <rPh sb="6" eb="8">
      <t>ハンカク</t>
    </rPh>
    <phoneticPr fontId="2"/>
  </si>
  <si>
    <t>DB</t>
  </si>
  <si>
    <t>DB</t>
    <phoneticPr fontId="1"/>
  </si>
  <si>
    <t>N1</t>
  </si>
  <si>
    <t>N1</t>
    <phoneticPr fontId="1"/>
  </si>
  <si>
    <t>N2</t>
  </si>
  <si>
    <t>N2</t>
    <phoneticPr fontId="1"/>
  </si>
  <si>
    <t>N3</t>
    <phoneticPr fontId="1"/>
  </si>
  <si>
    <t>KC</t>
  </si>
  <si>
    <t>KC</t>
    <phoneticPr fontId="1"/>
  </si>
  <si>
    <t>MC</t>
  </si>
  <si>
    <t>TL</t>
  </si>
  <si>
    <t>WT</t>
  </si>
  <si>
    <t>ZK</t>
  </si>
  <si>
    <t>S1</t>
  </si>
  <si>
    <t>S2</t>
  </si>
  <si>
    <t>S3</t>
  </si>
  <si>
    <t>S4</t>
  </si>
  <si>
    <t>TM</t>
  </si>
  <si>
    <t>KN</t>
  </si>
  <si>
    <t>MN</t>
  </si>
  <si>
    <t>良</t>
    <rPh sb="0" eb="1">
      <t>ヨ</t>
    </rPh>
    <phoneticPr fontId="1"/>
  </si>
  <si>
    <t>不良</t>
    <rPh sb="0" eb="2">
      <t>フリョウ</t>
    </rPh>
    <phoneticPr fontId="1"/>
  </si>
  <si>
    <t>①</t>
  </si>
  <si>
    <t>○</t>
  </si>
  <si>
    <t>　</t>
  </si>
  <si>
    <t>(様式１）</t>
    <rPh sb="1" eb="3">
      <t>ヨウシキ</t>
    </rPh>
    <phoneticPr fontId="2"/>
  </si>
  <si>
    <t>学校名（略称）</t>
    <rPh sb="0" eb="3">
      <t>ガッコウメイ</t>
    </rPh>
    <phoneticPr fontId="2"/>
  </si>
  <si>
    <t>郵便番号</t>
    <phoneticPr fontId="2"/>
  </si>
  <si>
    <t>所 在 地</t>
    <rPh sb="0" eb="1">
      <t>トコロ</t>
    </rPh>
    <rPh sb="2" eb="3">
      <t>ザイ</t>
    </rPh>
    <rPh sb="4" eb="5">
      <t>チ</t>
    </rPh>
    <phoneticPr fontId="2"/>
  </si>
  <si>
    <t>電話番号</t>
    <rPh sb="0" eb="2">
      <t>デンワ</t>
    </rPh>
    <rPh sb="2" eb="4">
      <t>バンゴウ</t>
    </rPh>
    <phoneticPr fontId="2"/>
  </si>
  <si>
    <t>FAX 番号</t>
    <rPh sb="4" eb="6">
      <t>バンゴウ</t>
    </rPh>
    <phoneticPr fontId="2"/>
  </si>
  <si>
    <t>番号</t>
    <rPh sb="0" eb="2">
      <t>バンゴウ</t>
    </rPh>
    <phoneticPr fontId="2"/>
  </si>
  <si>
    <t>外国人
留学生</t>
    <rPh sb="0" eb="3">
      <t>ガイコクジン</t>
    </rPh>
    <rPh sb="4" eb="7">
      <t>リュウガクセイ</t>
    </rPh>
    <phoneticPr fontId="2"/>
  </si>
  <si>
    <t>選手氏名</t>
    <rPh sb="0" eb="2">
      <t>センシュ</t>
    </rPh>
    <rPh sb="2" eb="4">
      <t>シメイ</t>
    </rPh>
    <phoneticPr fontId="2"/>
  </si>
  <si>
    <t>※主将に○印</t>
    <rPh sb="1" eb="3">
      <t>シュショウ</t>
    </rPh>
    <rPh sb="5" eb="6">
      <t>シルシ</t>
    </rPh>
    <phoneticPr fontId="2"/>
  </si>
  <si>
    <t>※外国人留学生に○印</t>
    <rPh sb="1" eb="4">
      <t>ガイコクジン</t>
    </rPh>
    <rPh sb="4" eb="7">
      <t>リュウガクセイ</t>
    </rPh>
    <rPh sb="9" eb="10">
      <t>シルシ</t>
    </rPh>
    <phoneticPr fontId="2"/>
  </si>
  <si>
    <t>学校名（正式）</t>
    <rPh sb="0" eb="3">
      <t>ガッコウメイ</t>
    </rPh>
    <rPh sb="4" eb="6">
      <t>セイシキ</t>
    </rPh>
    <phoneticPr fontId="2"/>
  </si>
  <si>
    <t>印</t>
    <rPh sb="0" eb="1">
      <t>イン</t>
    </rPh>
    <phoneticPr fontId="2"/>
  </si>
  <si>
    <t>（問い合わせ先－監督携帯電話番号）</t>
    <rPh sb="1" eb="2">
      <t>ト</t>
    </rPh>
    <rPh sb="3" eb="4">
      <t>ア</t>
    </rPh>
    <rPh sb="6" eb="7">
      <t>サキ</t>
    </rPh>
    <rPh sb="8" eb="10">
      <t>カントク</t>
    </rPh>
    <rPh sb="10" eb="12">
      <t>ケイタイ</t>
    </rPh>
    <rPh sb="12" eb="14">
      <t>デンワ</t>
    </rPh>
    <rPh sb="14" eb="16">
      <t>バンゴウ</t>
    </rPh>
    <phoneticPr fontId="2"/>
  </si>
  <si>
    <t>ﾌﾘｶﾞﾅ</t>
    <phoneticPr fontId="2"/>
  </si>
  <si>
    <t>三笠　三郎</t>
    <rPh sb="0" eb="2">
      <t>ミカサ</t>
    </rPh>
    <rPh sb="3" eb="5">
      <t>サブロウ</t>
    </rPh>
    <phoneticPr fontId="1"/>
  </si>
  <si>
    <t>万葉　太郎</t>
    <rPh sb="0" eb="2">
      <t>マンヨウ</t>
    </rPh>
    <rPh sb="3" eb="5">
      <t>タロウ</t>
    </rPh>
    <phoneticPr fontId="1"/>
  </si>
  <si>
    <t>吉野　次郎</t>
    <rPh sb="0" eb="2">
      <t>ヨシノ</t>
    </rPh>
    <rPh sb="3" eb="5">
      <t>ジロウ</t>
    </rPh>
    <phoneticPr fontId="1"/>
  </si>
  <si>
    <t>大仏　一</t>
    <rPh sb="0" eb="2">
      <t>ダイブツ</t>
    </rPh>
    <rPh sb="3" eb="4">
      <t>ハジメ</t>
    </rPh>
    <phoneticPr fontId="1"/>
  </si>
  <si>
    <t>柿　一朗</t>
    <rPh sb="0" eb="1">
      <t>カキ</t>
    </rPh>
    <rPh sb="2" eb="4">
      <t>イチロウ</t>
    </rPh>
    <phoneticPr fontId="1"/>
  </si>
  <si>
    <t>飛鳥　二朗</t>
    <rPh sb="0" eb="2">
      <t>アスカ</t>
    </rPh>
    <rPh sb="3" eb="5">
      <t>ジロウ</t>
    </rPh>
    <phoneticPr fontId="1"/>
  </si>
  <si>
    <t>三輪　三朗</t>
    <rPh sb="0" eb="2">
      <t>ミワ</t>
    </rPh>
    <rPh sb="3" eb="5">
      <t>サブロウ</t>
    </rPh>
    <phoneticPr fontId="1"/>
  </si>
  <si>
    <t>宇陀　一郎</t>
    <rPh sb="0" eb="2">
      <t>ウダ</t>
    </rPh>
    <rPh sb="3" eb="5">
      <t>イチロウ</t>
    </rPh>
    <phoneticPr fontId="1"/>
  </si>
  <si>
    <t>法隆寺　二郎</t>
    <rPh sb="0" eb="3">
      <t>ホウリュウジ</t>
    </rPh>
    <rPh sb="4" eb="6">
      <t>ジロウ</t>
    </rPh>
    <phoneticPr fontId="1"/>
  </si>
  <si>
    <t>001</t>
    <phoneticPr fontId="1"/>
  </si>
  <si>
    <t>003</t>
  </si>
  <si>
    <t>004</t>
  </si>
  <si>
    <t>005</t>
  </si>
  <si>
    <t>006</t>
  </si>
  <si>
    <t>007</t>
  </si>
  <si>
    <t>009</t>
  </si>
  <si>
    <t>02</t>
    <phoneticPr fontId="1"/>
  </si>
  <si>
    <t>002</t>
    <phoneticPr fontId="1"/>
  </si>
  <si>
    <t>010</t>
  </si>
  <si>
    <t>01</t>
    <phoneticPr fontId="2"/>
  </si>
  <si>
    <t>03</t>
    <phoneticPr fontId="1"/>
  </si>
  <si>
    <t>04</t>
    <phoneticPr fontId="1"/>
  </si>
  <si>
    <t>05</t>
    <phoneticPr fontId="1"/>
  </si>
  <si>
    <t>06</t>
    <phoneticPr fontId="1"/>
  </si>
  <si>
    <t>07</t>
    <phoneticPr fontId="1"/>
  </si>
  <si>
    <t>08</t>
    <phoneticPr fontId="1"/>
  </si>
  <si>
    <t>09</t>
    <phoneticPr fontId="2"/>
  </si>
  <si>
    <t>N3</t>
  </si>
  <si>
    <t>OP</t>
  </si>
  <si>
    <t>補欠1</t>
  </si>
  <si>
    <t>補欠2</t>
  </si>
  <si>
    <t>補欠3</t>
  </si>
  <si>
    <t>02</t>
  </si>
  <si>
    <t>奈良</t>
  </si>
  <si>
    <t>19</t>
    <phoneticPr fontId="3"/>
  </si>
  <si>
    <t>青翔</t>
  </si>
  <si>
    <t>奈良ろう</t>
  </si>
  <si>
    <t>聖心学園</t>
  </si>
  <si>
    <t>天理二部</t>
  </si>
  <si>
    <t>07</t>
  </si>
  <si>
    <t>山辺</t>
  </si>
  <si>
    <t>生駒</t>
  </si>
  <si>
    <t>一条</t>
  </si>
  <si>
    <t>育英西</t>
  </si>
  <si>
    <t>64</t>
  </si>
  <si>
    <t>奈良商工定</t>
  </si>
  <si>
    <t>08</t>
  </si>
  <si>
    <t>高田</t>
  </si>
  <si>
    <t>奈良北</t>
  </si>
  <si>
    <t>高田商</t>
  </si>
  <si>
    <t>帝塚山</t>
  </si>
  <si>
    <t>09</t>
  </si>
  <si>
    <t>郡山</t>
  </si>
  <si>
    <t>65</t>
  </si>
  <si>
    <t>西吉野農</t>
  </si>
  <si>
    <t>東大寺学園</t>
  </si>
  <si>
    <t>大和中央</t>
  </si>
  <si>
    <t>榛生昇陽</t>
  </si>
  <si>
    <t>国際</t>
  </si>
  <si>
    <t>奈良育英</t>
  </si>
  <si>
    <t>添上</t>
  </si>
  <si>
    <t>西和清陵</t>
  </si>
  <si>
    <t>奈良商工</t>
  </si>
  <si>
    <t>奈良大附属</t>
  </si>
  <si>
    <t>二階堂</t>
  </si>
  <si>
    <t>法隆寺国際</t>
  </si>
  <si>
    <t>県立商</t>
  </si>
  <si>
    <t>奈良学園</t>
  </si>
  <si>
    <t>橿原</t>
  </si>
  <si>
    <t>磯城野</t>
  </si>
  <si>
    <t>奈良南</t>
  </si>
  <si>
    <t>天理</t>
  </si>
  <si>
    <t>畝傍</t>
  </si>
  <si>
    <t>高取国際</t>
  </si>
  <si>
    <t>高円芸術</t>
  </si>
  <si>
    <t>橿原学院</t>
  </si>
  <si>
    <t>桜井</t>
  </si>
  <si>
    <t>王寺工</t>
  </si>
  <si>
    <t>66</t>
  </si>
  <si>
    <t>宇陀</t>
  </si>
  <si>
    <t>智辯学園</t>
  </si>
  <si>
    <t>五條</t>
  </si>
  <si>
    <t>大和広陵</t>
  </si>
  <si>
    <t>67</t>
  </si>
  <si>
    <t>榛生昇陽・宇陀</t>
  </si>
  <si>
    <t>西大和学園</t>
  </si>
  <si>
    <t>御所実</t>
  </si>
  <si>
    <t>十津川</t>
  </si>
  <si>
    <t>68</t>
  </si>
  <si>
    <t>県立大付属</t>
  </si>
  <si>
    <t>奈良学園登美ヶ丘</t>
  </si>
  <si>
    <t>奈良文化</t>
  </si>
  <si>
    <t>智辯カレッジ</t>
  </si>
  <si>
    <t>男子　選手氏名(全角)</t>
    <rPh sb="0" eb="2">
      <t>ダンシ</t>
    </rPh>
    <rPh sb="3" eb="5">
      <t>センシュ</t>
    </rPh>
    <rPh sb="5" eb="7">
      <t>シメイ</t>
    </rPh>
    <rPh sb="8" eb="10">
      <t>ゼンカク</t>
    </rPh>
    <phoneticPr fontId="2"/>
  </si>
  <si>
    <t>女子　選手氏名(全角)</t>
    <rPh sb="0" eb="2">
      <t>ジョシ</t>
    </rPh>
    <rPh sb="3" eb="5">
      <t>センシュ</t>
    </rPh>
    <rPh sb="5" eb="7">
      <t>シメイ</t>
    </rPh>
    <rPh sb="8" eb="10">
      <t>ゼンカク</t>
    </rPh>
    <phoneticPr fontId="2"/>
  </si>
  <si>
    <t>07</t>
    <phoneticPr fontId="2"/>
  </si>
  <si>
    <t>フリガナ</t>
  </si>
  <si>
    <t>主将</t>
    <rPh sb="0" eb="1">
      <t>シュ</t>
    </rPh>
    <rPh sb="1" eb="2">
      <t>ショウ</t>
    </rPh>
    <phoneticPr fontId="2"/>
  </si>
  <si>
    <t>外国人留学生</t>
    <rPh sb="0" eb="3">
      <t>ガイコクジン</t>
    </rPh>
    <rPh sb="3" eb="6">
      <t>リュウガクセイ</t>
    </rPh>
    <phoneticPr fontId="2"/>
  </si>
  <si>
    <t>※入力上のお願い：「外字は使用しないでください」</t>
  </si>
  <si>
    <t>（併せて、プログラムや結果一覧も入力いただいたデータで処理させていただきますことを御理解ください。）</t>
  </si>
  <si>
    <t>補欠1</t>
    <phoneticPr fontId="1"/>
  </si>
  <si>
    <t>男子　参加選手一覧</t>
    <rPh sb="0" eb="2">
      <t>ダンシ</t>
    </rPh>
    <rPh sb="3" eb="7">
      <t>サンカセンシュ</t>
    </rPh>
    <rPh sb="7" eb="9">
      <t>イチラン</t>
    </rPh>
    <phoneticPr fontId="2"/>
  </si>
  <si>
    <t>女子　参加選手一覧</t>
    <rPh sb="0" eb="2">
      <t>ジョシ</t>
    </rPh>
    <rPh sb="3" eb="7">
      <t>サンカセンシュ</t>
    </rPh>
    <rPh sb="7" eb="9">
      <t>イチラン</t>
    </rPh>
    <phoneticPr fontId="2"/>
  </si>
  <si>
    <t>山辺</t>
    <rPh sb="0" eb="2">
      <t>ヤマベ</t>
    </rPh>
    <phoneticPr fontId="1"/>
  </si>
  <si>
    <t>高田</t>
    <rPh sb="0" eb="2">
      <t>タカダ</t>
    </rPh>
    <phoneticPr fontId="1"/>
  </si>
  <si>
    <t>09</t>
    <phoneticPr fontId="1"/>
  </si>
  <si>
    <t>郡山</t>
    <rPh sb="0" eb="2">
      <t>コオリヤマ</t>
    </rPh>
    <phoneticPr fontId="1"/>
  </si>
  <si>
    <t>大和中央</t>
    <rPh sb="0" eb="4">
      <t>ヤマトチュウオウ</t>
    </rPh>
    <phoneticPr fontId="1"/>
  </si>
  <si>
    <t>添上</t>
    <rPh sb="0" eb="2">
      <t>ソエカミ</t>
    </rPh>
    <phoneticPr fontId="1"/>
  </si>
  <si>
    <t>二階堂</t>
    <rPh sb="0" eb="3">
      <t>ニカイドウ</t>
    </rPh>
    <phoneticPr fontId="1"/>
  </si>
  <si>
    <t>橿原</t>
    <rPh sb="0" eb="2">
      <t>カシハラ</t>
    </rPh>
    <phoneticPr fontId="1"/>
  </si>
  <si>
    <t>畝傍</t>
    <rPh sb="0" eb="2">
      <t>ウネビ</t>
    </rPh>
    <phoneticPr fontId="1"/>
  </si>
  <si>
    <t>桜井</t>
    <rPh sb="0" eb="2">
      <t>サクライ</t>
    </rPh>
    <phoneticPr fontId="1"/>
  </si>
  <si>
    <t>五條</t>
    <rPh sb="0" eb="2">
      <t>ゴジョウ</t>
    </rPh>
    <phoneticPr fontId="1"/>
  </si>
  <si>
    <t>御所実</t>
    <rPh sb="0" eb="3">
      <t>ゴセジツ</t>
    </rPh>
    <phoneticPr fontId="1"/>
  </si>
  <si>
    <t>青翔</t>
    <rPh sb="0" eb="1">
      <t>アオ</t>
    </rPh>
    <rPh sb="1" eb="2">
      <t>カケル</t>
    </rPh>
    <phoneticPr fontId="1"/>
  </si>
  <si>
    <t>生駒</t>
    <rPh sb="0" eb="2">
      <t>イコマ</t>
    </rPh>
    <phoneticPr fontId="1"/>
  </si>
  <si>
    <t>奈良北</t>
    <rPh sb="0" eb="3">
      <t>ナラキタ</t>
    </rPh>
    <phoneticPr fontId="1"/>
  </si>
  <si>
    <t>香芝</t>
    <rPh sb="0" eb="2">
      <t>カシバ</t>
    </rPh>
    <phoneticPr fontId="1"/>
  </si>
  <si>
    <t>西和清陵</t>
    <rPh sb="0" eb="2">
      <t>セイワ</t>
    </rPh>
    <rPh sb="2" eb="4">
      <t>セイリョウ</t>
    </rPh>
    <phoneticPr fontId="1"/>
  </si>
  <si>
    <t>法隆寺国際</t>
    <rPh sb="0" eb="5">
      <t>ホウリュウジコクサイ</t>
    </rPh>
    <phoneticPr fontId="1"/>
  </si>
  <si>
    <t>磯城野</t>
    <rPh sb="0" eb="2">
      <t>シキ</t>
    </rPh>
    <rPh sb="2" eb="3">
      <t>ノ</t>
    </rPh>
    <phoneticPr fontId="1"/>
  </si>
  <si>
    <t>高取国際</t>
    <rPh sb="0" eb="4">
      <t>タカトリコクサイ</t>
    </rPh>
    <phoneticPr fontId="1"/>
  </si>
  <si>
    <t>王寺工</t>
    <rPh sb="0" eb="2">
      <t>オウジ</t>
    </rPh>
    <rPh sb="2" eb="3">
      <t>コウ</t>
    </rPh>
    <phoneticPr fontId="1"/>
  </si>
  <si>
    <t>大和広陵</t>
    <rPh sb="0" eb="4">
      <t>ヤマトコウリョウ</t>
    </rPh>
    <phoneticPr fontId="1"/>
  </si>
  <si>
    <t>十津川</t>
    <rPh sb="0" eb="3">
      <t>トツカワ</t>
    </rPh>
    <phoneticPr fontId="1"/>
  </si>
  <si>
    <t>奈良ろう</t>
    <rPh sb="0" eb="2">
      <t>ナラ</t>
    </rPh>
    <phoneticPr fontId="1"/>
  </si>
  <si>
    <t>一条</t>
    <rPh sb="0" eb="2">
      <t>イチジョウ</t>
    </rPh>
    <phoneticPr fontId="1"/>
  </si>
  <si>
    <t>高田商</t>
    <rPh sb="0" eb="2">
      <t>タカダ</t>
    </rPh>
    <rPh sb="2" eb="3">
      <t>ショウ</t>
    </rPh>
    <phoneticPr fontId="1"/>
  </si>
  <si>
    <t>西吉野農</t>
    <rPh sb="0" eb="1">
      <t>ニシ</t>
    </rPh>
    <rPh sb="1" eb="3">
      <t>ヨシノ</t>
    </rPh>
    <rPh sb="3" eb="4">
      <t>ノウ</t>
    </rPh>
    <phoneticPr fontId="1"/>
  </si>
  <si>
    <t>聖心学園</t>
    <rPh sb="0" eb="2">
      <t>セイシン</t>
    </rPh>
    <rPh sb="2" eb="4">
      <t>ガクエン</t>
    </rPh>
    <phoneticPr fontId="1"/>
  </si>
  <si>
    <t>育英西</t>
    <rPh sb="0" eb="2">
      <t>イクエイ</t>
    </rPh>
    <rPh sb="2" eb="3">
      <t>ニシ</t>
    </rPh>
    <phoneticPr fontId="1"/>
  </si>
  <si>
    <t>帝塚山</t>
    <rPh sb="0" eb="3">
      <t>テヅカヤマ</t>
    </rPh>
    <phoneticPr fontId="1"/>
  </si>
  <si>
    <t>東大寺学園</t>
    <rPh sb="0" eb="5">
      <t>トウダイジガクエン</t>
    </rPh>
    <phoneticPr fontId="1"/>
  </si>
  <si>
    <t>奈良育英</t>
    <rPh sb="0" eb="2">
      <t>ナラ</t>
    </rPh>
    <rPh sb="2" eb="4">
      <t>イクエイ</t>
    </rPh>
    <phoneticPr fontId="1"/>
  </si>
  <si>
    <t>奈良大附属</t>
    <rPh sb="0" eb="3">
      <t>ナラダイ</t>
    </rPh>
    <rPh sb="3" eb="5">
      <t>フゾク</t>
    </rPh>
    <phoneticPr fontId="1"/>
  </si>
  <si>
    <t>奈良学園</t>
    <rPh sb="0" eb="4">
      <t>ナラガクエン</t>
    </rPh>
    <phoneticPr fontId="1"/>
  </si>
  <si>
    <t>天理</t>
    <rPh sb="0" eb="2">
      <t>テンリ</t>
    </rPh>
    <phoneticPr fontId="1"/>
  </si>
  <si>
    <t>橿原学院</t>
    <rPh sb="0" eb="4">
      <t>カシハラガクイン</t>
    </rPh>
    <phoneticPr fontId="1"/>
  </si>
  <si>
    <t>智辯学園</t>
    <rPh sb="0" eb="2">
      <t>チベン</t>
    </rPh>
    <rPh sb="2" eb="4">
      <t>ガクエン</t>
    </rPh>
    <phoneticPr fontId="1"/>
  </si>
  <si>
    <t>西大和学園</t>
    <rPh sb="0" eb="3">
      <t>ニシヤマト</t>
    </rPh>
    <rPh sb="3" eb="5">
      <t>ガクエン</t>
    </rPh>
    <phoneticPr fontId="1"/>
  </si>
  <si>
    <t>奈良学園登美ヶ丘</t>
    <rPh sb="0" eb="4">
      <t>ナラガクエン</t>
    </rPh>
    <rPh sb="4" eb="8">
      <t>トミガオカ</t>
    </rPh>
    <phoneticPr fontId="1"/>
  </si>
  <si>
    <t>奈良文化</t>
    <rPh sb="0" eb="4">
      <t>ナラブンカ</t>
    </rPh>
    <phoneticPr fontId="1"/>
  </si>
  <si>
    <t>智辯カレッジ</t>
    <rPh sb="0" eb="2">
      <t>チベン</t>
    </rPh>
    <phoneticPr fontId="1"/>
  </si>
  <si>
    <t>国際</t>
    <rPh sb="0" eb="2">
      <t>コクサイ</t>
    </rPh>
    <phoneticPr fontId="1"/>
  </si>
  <si>
    <t>奈良商工</t>
    <rPh sb="0" eb="2">
      <t>ナラ</t>
    </rPh>
    <rPh sb="2" eb="4">
      <t>ショウコウ</t>
    </rPh>
    <phoneticPr fontId="1"/>
  </si>
  <si>
    <t>県立商</t>
    <rPh sb="0" eb="2">
      <t>ケンリツ</t>
    </rPh>
    <rPh sb="2" eb="3">
      <t>ショウ</t>
    </rPh>
    <phoneticPr fontId="1"/>
  </si>
  <si>
    <t>奈良南</t>
    <rPh sb="0" eb="2">
      <t>ナラ</t>
    </rPh>
    <rPh sb="2" eb="3">
      <t>ミナミ</t>
    </rPh>
    <phoneticPr fontId="1"/>
  </si>
  <si>
    <t>高円芸術</t>
    <rPh sb="0" eb="2">
      <t>タカマド</t>
    </rPh>
    <rPh sb="2" eb="4">
      <t>ゲイジュツ</t>
    </rPh>
    <phoneticPr fontId="1"/>
  </si>
  <si>
    <t>奈良商工定</t>
    <rPh sb="0" eb="2">
      <t>ナラ</t>
    </rPh>
    <rPh sb="2" eb="4">
      <t>ショウコウ</t>
    </rPh>
    <rPh sb="4" eb="5">
      <t>サダ</t>
    </rPh>
    <phoneticPr fontId="1"/>
  </si>
  <si>
    <t>宇陀</t>
    <rPh sb="0" eb="2">
      <t>ウダ</t>
    </rPh>
    <phoneticPr fontId="1"/>
  </si>
  <si>
    <t>県立大付属</t>
    <rPh sb="0" eb="3">
      <t>ケンリツダイ</t>
    </rPh>
    <rPh sb="3" eb="5">
      <t>フゾク</t>
    </rPh>
    <phoneticPr fontId="1"/>
  </si>
  <si>
    <t>ﾅﾗ</t>
    <phoneticPr fontId="1"/>
  </si>
  <si>
    <t>ﾔﾏﾍﾞ</t>
    <phoneticPr fontId="1"/>
  </si>
  <si>
    <t>ﾀｶﾀﾞ</t>
    <phoneticPr fontId="1"/>
  </si>
  <si>
    <t>ｺｵﾘﾔﾏ</t>
    <phoneticPr fontId="1"/>
  </si>
  <si>
    <t>ﾔﾏﾄﾁｭｳｵｳ</t>
    <phoneticPr fontId="1"/>
  </si>
  <si>
    <t>ｿｴｶﾐ</t>
    <phoneticPr fontId="1"/>
  </si>
  <si>
    <t>ﾆｶｲﾄﾞｳ</t>
    <phoneticPr fontId="1"/>
  </si>
  <si>
    <t>ｶｼﾊﾗ</t>
    <phoneticPr fontId="1"/>
  </si>
  <si>
    <t>ｳﾈﾋﾞ</t>
    <phoneticPr fontId="1"/>
  </si>
  <si>
    <t>ｻｸﾗｲ</t>
    <phoneticPr fontId="1"/>
  </si>
  <si>
    <t>ｺﾞｼﾞｮｳ</t>
    <phoneticPr fontId="1"/>
  </si>
  <si>
    <t>ｺﾞｾｼﾞﾂｷﾞｮｳ</t>
    <phoneticPr fontId="1"/>
  </si>
  <si>
    <t>ｾｲｼｮｳ</t>
    <phoneticPr fontId="1"/>
  </si>
  <si>
    <t>ｲｺﾏ</t>
    <phoneticPr fontId="1"/>
  </si>
  <si>
    <t>ﾅﾗｷﾀ</t>
    <phoneticPr fontId="1"/>
  </si>
  <si>
    <t>ｶｼﾊﾞ</t>
    <phoneticPr fontId="1"/>
  </si>
  <si>
    <t>ｾｲﾜｾｲﾘｮｳ</t>
    <phoneticPr fontId="1"/>
  </si>
  <si>
    <t>ﾎｳﾘｭｳｼﾞｺｸｻｲ</t>
    <phoneticPr fontId="1"/>
  </si>
  <si>
    <t>ｼｷﾉ</t>
    <phoneticPr fontId="1"/>
  </si>
  <si>
    <t>ﾀｶﾄﾘｺｸｻｲ</t>
    <phoneticPr fontId="1"/>
  </si>
  <si>
    <t>ｵｳｼﾞｺｳｷﾞｮｳ</t>
    <phoneticPr fontId="1"/>
  </si>
  <si>
    <t>ﾔﾏﾄｺｳﾘｮｳ</t>
    <phoneticPr fontId="1"/>
  </si>
  <si>
    <t>ﾄﾂｶﾜ</t>
    <phoneticPr fontId="1"/>
  </si>
  <si>
    <t>ﾅﾗﾛｳ</t>
    <phoneticPr fontId="1"/>
  </si>
  <si>
    <t>ｲﾁｼﾞｮｳ</t>
    <phoneticPr fontId="1"/>
  </si>
  <si>
    <t>ﾀｶﾀﾞｼｮｳｷﾞｮｳ</t>
    <phoneticPr fontId="1"/>
  </si>
  <si>
    <t>ｾｲｼﾝｶﾞｸｴﾝ</t>
    <phoneticPr fontId="1"/>
  </si>
  <si>
    <t>ｲｸｴｲﾆｼ</t>
    <phoneticPr fontId="1"/>
  </si>
  <si>
    <t>ﾃﾂﾞｶﾔﾏ</t>
    <phoneticPr fontId="1"/>
  </si>
  <si>
    <t>ﾄｳﾀﾞｲｼﾞｶﾞｸｴﾝ</t>
    <phoneticPr fontId="1"/>
  </si>
  <si>
    <t>ﾅﾗｲｸｴｲ</t>
    <phoneticPr fontId="1"/>
  </si>
  <si>
    <t>ﾅﾗﾀﾞｲﾌｿﾞｸ</t>
    <phoneticPr fontId="1"/>
  </si>
  <si>
    <t>ﾅﾗｶﾞｸｴﾝ</t>
    <phoneticPr fontId="1"/>
  </si>
  <si>
    <t>ﾃﾝﾘ</t>
    <phoneticPr fontId="1"/>
  </si>
  <si>
    <t>ｶｼﾊﾗｶﾞｸｲﾝ</t>
    <phoneticPr fontId="1"/>
  </si>
  <si>
    <t>ﾁﾍﾞﾝｶﾞｸｴﾝ</t>
    <phoneticPr fontId="1"/>
  </si>
  <si>
    <t>ﾆｼﾔﾏﾄｶﾞｸｴﾝ</t>
    <phoneticPr fontId="1"/>
  </si>
  <si>
    <t>ﾅﾗｶﾞｸｴﾝﾄﾐｶﾞｵｶ</t>
    <phoneticPr fontId="1"/>
  </si>
  <si>
    <t>ﾅﾗﾌﾞﾝｶ</t>
    <phoneticPr fontId="1"/>
  </si>
  <si>
    <t>ﾁﾍﾞﾝｶﾚｯｼﾞ</t>
    <phoneticPr fontId="1"/>
  </si>
  <si>
    <t>ｺｸｻｲ</t>
    <phoneticPr fontId="1"/>
  </si>
  <si>
    <t>ﾅﾗｼｮｳｺｳ</t>
    <phoneticPr fontId="1"/>
  </si>
  <si>
    <t>ｹﾝﾘﾂｼｮｳｷﾞｮｳ</t>
    <phoneticPr fontId="1"/>
  </si>
  <si>
    <t>ﾅﾗﾐﾅﾐ</t>
    <phoneticPr fontId="1"/>
  </si>
  <si>
    <t>ﾀｶﾏﾄﾞｹﾞｲｼﾞｭﾂ</t>
    <phoneticPr fontId="1"/>
  </si>
  <si>
    <t>ﾅﾗｼｮｳｺｳﾃｲｼﾞｾｲ</t>
    <phoneticPr fontId="1"/>
  </si>
  <si>
    <t>ﾆｼﾖｼﾉﾉｳｷﾞｮｳ</t>
    <phoneticPr fontId="1"/>
  </si>
  <si>
    <t>ｳﾀﾞ</t>
    <phoneticPr fontId="1"/>
  </si>
  <si>
    <t>ｹﾝﾘﾂﾀﾞｲﾌｿﾞｸ</t>
    <phoneticPr fontId="1"/>
  </si>
  <si>
    <t>SX</t>
    <phoneticPr fontId="1"/>
  </si>
  <si>
    <t>奈良県立大和広陵高等学校</t>
    <rPh sb="0" eb="4">
      <t>ナラケンリツ</t>
    </rPh>
    <rPh sb="4" eb="8">
      <t>ヤマトコウリョウ</t>
    </rPh>
    <rPh sb="8" eb="12">
      <t>コウトウガッコウ</t>
    </rPh>
    <phoneticPr fontId="1"/>
  </si>
  <si>
    <t>635-0802</t>
    <phoneticPr fontId="1"/>
  </si>
  <si>
    <t>奈良県北葛城郡広陵町的場401</t>
    <rPh sb="0" eb="12">
      <t>ナラケンキタカツラギグンコウリョウチョウマトバ</t>
    </rPh>
    <phoneticPr fontId="1"/>
  </si>
  <si>
    <t>0745-57-0300</t>
    <phoneticPr fontId="1"/>
  </si>
  <si>
    <t>0745-56-4460</t>
    <phoneticPr fontId="1"/>
  </si>
  <si>
    <t>広陵　太郎</t>
    <rPh sb="0" eb="2">
      <t>コウリョウ</t>
    </rPh>
    <rPh sb="3" eb="5">
      <t>タロウ</t>
    </rPh>
    <phoneticPr fontId="1"/>
  </si>
  <si>
    <t>廣瀬野　一朗</t>
    <rPh sb="0" eb="2">
      <t>ヒロセ</t>
    </rPh>
    <rPh sb="2" eb="3">
      <t>ノ</t>
    </rPh>
    <rPh sb="4" eb="6">
      <t>イチロウ</t>
    </rPh>
    <phoneticPr fontId="1"/>
  </si>
  <si>
    <t>000-0000-0000</t>
    <phoneticPr fontId="1"/>
  </si>
  <si>
    <t>ｳﾀﾞ ｲﾁﾛｳ</t>
  </si>
  <si>
    <t>ﾎｳﾘｭｳｼﾞ ｼﾞﾛｳ</t>
  </si>
  <si>
    <t>ﾐｶｻ ｻﾌﾞﾛｳ</t>
  </si>
  <si>
    <t>ﾏﾝﾖｳ ﾀﾛｳ</t>
  </si>
  <si>
    <t>ﾖｼﾉ ｼﾞﾛｳ</t>
  </si>
  <si>
    <t>ﾀﾞｲﾌﾞﾂ ﾊｼﾞﾒ</t>
  </si>
  <si>
    <t>シカ　ディーア</t>
  </si>
  <si>
    <t>ｼｶ ﾃﾞｨｰｱ</t>
  </si>
  <si>
    <t>ｶｷ ｲﾁﾛｳ</t>
  </si>
  <si>
    <t>ｱｽｶ ｼﾞﾛｳ</t>
  </si>
  <si>
    <t>ﾐﾜ ｻﾌﾞﾛｳ</t>
  </si>
  <si>
    <t>宇陀　花子</t>
    <rPh sb="0" eb="2">
      <t>ウダ</t>
    </rPh>
    <rPh sb="3" eb="5">
      <t>ハナコ</t>
    </rPh>
    <phoneticPr fontId="1"/>
  </si>
  <si>
    <t>法隆寺　華子</t>
    <rPh sb="0" eb="3">
      <t>ホウリュウジ</t>
    </rPh>
    <rPh sb="4" eb="6">
      <t>ハナコ</t>
    </rPh>
    <phoneticPr fontId="1"/>
  </si>
  <si>
    <t>三笠　良子</t>
    <rPh sb="0" eb="2">
      <t>ミカサ</t>
    </rPh>
    <rPh sb="3" eb="5">
      <t>ヨシコ</t>
    </rPh>
    <phoneticPr fontId="1"/>
  </si>
  <si>
    <t>万葉　好子</t>
    <rPh sb="0" eb="2">
      <t>マンヨウ</t>
    </rPh>
    <rPh sb="3" eb="5">
      <t>ヨシコ</t>
    </rPh>
    <phoneticPr fontId="1"/>
  </si>
  <si>
    <t>吉野　桜</t>
    <rPh sb="0" eb="2">
      <t>ヨシノ</t>
    </rPh>
    <rPh sb="3" eb="4">
      <t>サクラ</t>
    </rPh>
    <phoneticPr fontId="1"/>
  </si>
  <si>
    <t>イカルガ　シーカ</t>
    <phoneticPr fontId="1"/>
  </si>
  <si>
    <t>柿　未来</t>
    <rPh sb="0" eb="1">
      <t>カキ</t>
    </rPh>
    <rPh sb="2" eb="4">
      <t>ミライ</t>
    </rPh>
    <phoneticPr fontId="1"/>
  </si>
  <si>
    <t>三輪　飛鳥</t>
    <rPh sb="0" eb="2">
      <t>ミワ</t>
    </rPh>
    <rPh sb="3" eb="5">
      <t>アスカ</t>
    </rPh>
    <phoneticPr fontId="1"/>
  </si>
  <si>
    <t>ｳﾀﾞ ﾊﾅｺ</t>
    <phoneticPr fontId="1"/>
  </si>
  <si>
    <t>ﾎｳﾘｭｳｼﾞ ﾊﾅｺ</t>
    <phoneticPr fontId="1"/>
  </si>
  <si>
    <t>ﾏﾝﾖｳ ﾖｼｺ</t>
    <phoneticPr fontId="1"/>
  </si>
  <si>
    <t>ﾐｶｻ ﾘｮｳｺ</t>
    <phoneticPr fontId="1"/>
  </si>
  <si>
    <t>ﾖｼﾉ ｻｸﾗ</t>
    <phoneticPr fontId="1"/>
  </si>
  <si>
    <t>ｲｶﾙｶﾞ ｼｰｶ</t>
    <phoneticPr fontId="1"/>
  </si>
  <si>
    <t>ｶｷ ﾐｷ</t>
    <phoneticPr fontId="1"/>
  </si>
  <si>
    <t>ﾐﾜ ｱｽｶ</t>
    <phoneticPr fontId="1"/>
  </si>
  <si>
    <t>←リストから選択(「高」は省略）</t>
    <rPh sb="6" eb="8">
      <t>センタク</t>
    </rPh>
    <rPh sb="10" eb="11">
      <t>コウ</t>
    </rPh>
    <rPh sb="13" eb="15">
      <t>ショウリャク</t>
    </rPh>
    <phoneticPr fontId="2"/>
  </si>
  <si>
    <t>←自動入力</t>
    <rPh sb="1" eb="5">
      <t>ジドウニュウリョク</t>
    </rPh>
    <phoneticPr fontId="2"/>
  </si>
  <si>
    <t>←正確に入力</t>
    <rPh sb="1" eb="3">
      <t>セイカク</t>
    </rPh>
    <rPh sb="4" eb="6">
      <t>ニュウリョク</t>
    </rPh>
    <phoneticPr fontId="2"/>
  </si>
  <si>
    <t>　 外字を使用されますと、事務局のコンピュータで処理できなくなりますので、使わないようにお願いします。</t>
    <phoneticPr fontId="1"/>
  </si>
  <si>
    <t>ﾌﾘｶﾞﾅ</t>
    <phoneticPr fontId="1"/>
  </si>
  <si>
    <t>　外字を使用されますと、事務局のコンピュータで処理できなくなりますので、使わないようにお願いします。</t>
    <phoneticPr fontId="1"/>
  </si>
  <si>
    <t>①</t>
    <phoneticPr fontId="1"/>
  </si>
  <si>
    <t>②</t>
    <phoneticPr fontId="1"/>
  </si>
  <si>
    <t>※注意事項</t>
    <rPh sb="1" eb="5">
      <t>チュウイジコウ</t>
    </rPh>
    <phoneticPr fontId="1"/>
  </si>
  <si>
    <t>③</t>
    <phoneticPr fontId="1"/>
  </si>
  <si>
    <t>合同チームで出場の際は各校毎に校長印を押印</t>
    <rPh sb="0" eb="2">
      <t>ゴウドウ</t>
    </rPh>
    <rPh sb="6" eb="8">
      <t>シュツジョウ</t>
    </rPh>
    <rPh sb="9" eb="10">
      <t>サイ</t>
    </rPh>
    <rPh sb="11" eb="12">
      <t>カク</t>
    </rPh>
    <rPh sb="13" eb="14">
      <t>ゴト</t>
    </rPh>
    <rPh sb="15" eb="17">
      <t>コウチョウ</t>
    </rPh>
    <rPh sb="17" eb="18">
      <t>イン</t>
    </rPh>
    <rPh sb="19" eb="21">
      <t>オウイン</t>
    </rPh>
    <phoneticPr fontId="1"/>
  </si>
  <si>
    <t>混成
チーム</t>
    <rPh sb="0" eb="2">
      <t>コンセイ</t>
    </rPh>
    <phoneticPr fontId="2"/>
  </si>
  <si>
    <t>合同チームは個人の所属がわかるように「混成チーム」欄で所属校を選択</t>
    <rPh sb="0" eb="2">
      <t>ゴウドウ</t>
    </rPh>
    <rPh sb="6" eb="8">
      <t>コジン</t>
    </rPh>
    <rPh sb="9" eb="11">
      <t>ショゾク</t>
    </rPh>
    <rPh sb="19" eb="21">
      <t>コンセイ</t>
    </rPh>
    <rPh sb="25" eb="26">
      <t>ラン</t>
    </rPh>
    <rPh sb="27" eb="30">
      <t>ショゾクコウ</t>
    </rPh>
    <rPh sb="31" eb="33">
      <t>センタク</t>
    </rPh>
    <phoneticPr fontId="1"/>
  </si>
  <si>
    <t>男子監督名</t>
    <rPh sb="0" eb="2">
      <t>ダンシ</t>
    </rPh>
    <rPh sb="2" eb="4">
      <t>カントク</t>
    </rPh>
    <rPh sb="4" eb="5">
      <t>メイ</t>
    </rPh>
    <phoneticPr fontId="2"/>
  </si>
  <si>
    <t>男子監督の携帯電話番号</t>
    <rPh sb="0" eb="2">
      <t>ダンシ</t>
    </rPh>
    <rPh sb="2" eb="4">
      <t>カントク</t>
    </rPh>
    <rPh sb="5" eb="7">
      <t>ケイタイ</t>
    </rPh>
    <rPh sb="7" eb="9">
      <t>デンワ</t>
    </rPh>
    <rPh sb="9" eb="11">
      <t>バンゴウ</t>
    </rPh>
    <phoneticPr fontId="2"/>
  </si>
  <si>
    <t>女子監督名</t>
    <rPh sb="0" eb="2">
      <t>ジョシ</t>
    </rPh>
    <rPh sb="2" eb="4">
      <t>カントク</t>
    </rPh>
    <rPh sb="4" eb="5">
      <t>メイ</t>
    </rPh>
    <phoneticPr fontId="2"/>
  </si>
  <si>
    <t>女子監督の携帯電話番号</t>
    <rPh sb="0" eb="2">
      <t>ジョシ</t>
    </rPh>
    <rPh sb="2" eb="4">
      <t>カントク</t>
    </rPh>
    <rPh sb="5" eb="7">
      <t>ケイタイ</t>
    </rPh>
    <rPh sb="7" eb="9">
      <t>デンワ</t>
    </rPh>
    <rPh sb="9" eb="11">
      <t>バンゴウ</t>
    </rPh>
    <phoneticPr fontId="2"/>
  </si>
  <si>
    <t>申込用紙は監督会議時に持参</t>
    <rPh sb="0" eb="2">
      <t>モウシコミ</t>
    </rPh>
    <rPh sb="2" eb="4">
      <t>ヨウシ</t>
    </rPh>
    <rPh sb="5" eb="10">
      <t>カントクカイギジ</t>
    </rPh>
    <rPh sb="11" eb="13">
      <t>ジサン</t>
    </rPh>
    <phoneticPr fontId="1"/>
  </si>
  <si>
    <r>
      <t>←半角数字(月/日)の5文字で入力（※11月5日の場合→</t>
    </r>
    <r>
      <rPr>
        <b/>
        <sz val="11"/>
        <color indexed="10"/>
        <rFont val="BIZ UDゴシック"/>
        <family val="3"/>
        <charset val="128"/>
      </rPr>
      <t>11/05</t>
    </r>
    <r>
      <rPr>
        <sz val="11"/>
        <rFont val="BIZ UDゴシック"/>
        <family val="3"/>
        <charset val="128"/>
      </rPr>
      <t>）</t>
    </r>
    <rPh sb="1" eb="3">
      <t>ハンカク</t>
    </rPh>
    <rPh sb="3" eb="5">
      <t>スウジ</t>
    </rPh>
    <rPh sb="6" eb="7">
      <t>ツキ</t>
    </rPh>
    <rPh sb="8" eb="9">
      <t>ヒ</t>
    </rPh>
    <rPh sb="12" eb="14">
      <t>モジ</t>
    </rPh>
    <rPh sb="15" eb="17">
      <t>ニュウリョク</t>
    </rPh>
    <phoneticPr fontId="2"/>
  </si>
  <si>
    <t>第76回 奈良県高等学校駅伝競走大会
兼 全国・近畿高校駅伝競走大会 県予選会　申込用紙</t>
    <rPh sb="0" eb="1">
      <t>ダイ</t>
    </rPh>
    <rPh sb="3" eb="4">
      <t>カイ</t>
    </rPh>
    <rPh sb="5" eb="8">
      <t>ナラケン</t>
    </rPh>
    <rPh sb="8" eb="10">
      <t>コウトウ</t>
    </rPh>
    <rPh sb="10" eb="12">
      <t>ガッコウ</t>
    </rPh>
    <rPh sb="12" eb="18">
      <t>エキデンキョウソウタイカイ</t>
    </rPh>
    <rPh sb="19" eb="20">
      <t>ケン</t>
    </rPh>
    <rPh sb="21" eb="23">
      <t>ゼンコク</t>
    </rPh>
    <rPh sb="24" eb="26">
      <t>キンキ</t>
    </rPh>
    <rPh sb="26" eb="28">
      <t>コウコウ</t>
    </rPh>
    <rPh sb="28" eb="30">
      <t>エキデン</t>
    </rPh>
    <rPh sb="30" eb="34">
      <t>キョウソウタイカイ</t>
    </rPh>
    <rPh sb="35" eb="36">
      <t>ケン</t>
    </rPh>
    <rPh sb="36" eb="39">
      <t>ヨセンカイ</t>
    </rPh>
    <rPh sb="40" eb="44">
      <t>モウシコミヨウシ</t>
    </rPh>
    <phoneticPr fontId="1"/>
  </si>
  <si>
    <t>第41回 奈良県高等学校女子駅伝競走大会
兼 全国・近畿高校駅伝競走大会 県予選会　申込用紙</t>
    <rPh sb="0" eb="1">
      <t>ダイ</t>
    </rPh>
    <rPh sb="3" eb="4">
      <t>カイ</t>
    </rPh>
    <rPh sb="5" eb="8">
      <t>ナラケン</t>
    </rPh>
    <rPh sb="8" eb="10">
      <t>コウトウ</t>
    </rPh>
    <rPh sb="10" eb="12">
      <t>ガッコウ</t>
    </rPh>
    <rPh sb="12" eb="14">
      <t>ジョシ</t>
    </rPh>
    <rPh sb="14" eb="20">
      <t>エキデンキョウソウタイカイ</t>
    </rPh>
    <rPh sb="21" eb="22">
      <t>ケン</t>
    </rPh>
    <rPh sb="23" eb="25">
      <t>ゼンコク</t>
    </rPh>
    <rPh sb="26" eb="28">
      <t>キンキ</t>
    </rPh>
    <rPh sb="28" eb="30">
      <t>コウコウ</t>
    </rPh>
    <rPh sb="30" eb="32">
      <t>エキデン</t>
    </rPh>
    <rPh sb="32" eb="36">
      <t>キョウソウタイカイ</t>
    </rPh>
    <rPh sb="37" eb="38">
      <t>ケン</t>
    </rPh>
    <rPh sb="38" eb="41">
      <t>ヨセンカイ</t>
    </rPh>
    <rPh sb="42" eb="46">
      <t>モウシコミヨウシ</t>
    </rPh>
    <phoneticPr fontId="1"/>
  </si>
  <si>
    <t>男子第76回・女子第41回 奈良県高等学校駅伝競走大会　参加申込書　入力フォーム（例）</t>
    <rPh sb="0" eb="2">
      <t>ダンシ</t>
    </rPh>
    <rPh sb="7" eb="9">
      <t>ジョシ</t>
    </rPh>
    <rPh sb="9" eb="10">
      <t>ダイ</t>
    </rPh>
    <rPh sb="12" eb="13">
      <t>カイ</t>
    </rPh>
    <rPh sb="14" eb="17">
      <t>ナラケン</t>
    </rPh>
    <rPh sb="28" eb="30">
      <t>サンカ</t>
    </rPh>
    <rPh sb="30" eb="33">
      <t>モウシコミショ</t>
    </rPh>
    <rPh sb="34" eb="36">
      <t>ニュウリョク</t>
    </rPh>
    <rPh sb="41" eb="42">
      <t>レイ</t>
    </rPh>
    <phoneticPr fontId="2"/>
  </si>
  <si>
    <t>男子第76回・女子第41回 奈良県高等学校駅伝競走大会　参加申込書　入力フォーム</t>
    <rPh sb="0" eb="2">
      <t>ダンシ</t>
    </rPh>
    <rPh sb="7" eb="9">
      <t>ジョシ</t>
    </rPh>
    <rPh sb="9" eb="10">
      <t>ダイ</t>
    </rPh>
    <rPh sb="12" eb="13">
      <t>カイ</t>
    </rPh>
    <rPh sb="14" eb="17">
      <t>ナラケン</t>
    </rPh>
    <rPh sb="28" eb="30">
      <t>サンカ</t>
    </rPh>
    <rPh sb="30" eb="33">
      <t>モウシコミショ</t>
    </rPh>
    <rPh sb="34" eb="36">
      <t>ニュウリョク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</si>
</sst>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##&quot;-&quot;####"/>
    <numFmt numFmtId="177" formatCode="#&quot;位&quot;"/>
    <numFmt numFmtId="178" formatCode="##&quot;分&quot;##&quot;秒&quot;"/>
    <numFmt numFmtId="179" formatCode="h&quot;時間&quot;mm&quot;分&quot;ss&quot;秒&quot;"/>
    <numFmt numFmtId="180" formatCode="[$-F800]dddd\,\ mmmm\ dd\,\ yyyy"/>
  </numFmts>
  <fonts count="2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1"/>
      <color theme="1"/>
      <name val="BIZ UDPゴシック"/>
      <family val="3"/>
      <charset val="128"/>
    </font>
    <font>
      <i/>
      <sz val="11"/>
      <color theme="1"/>
      <name val="BIZ UDPゴシック"/>
      <family val="3"/>
      <charset val="128"/>
    </font>
    <font>
      <b/>
      <sz val="18"/>
      <name val="BIZ UDゴシック"/>
      <family val="3"/>
      <charset val="128"/>
    </font>
    <font>
      <sz val="11"/>
      <name val="BIZ UDゴシック"/>
      <family val="3"/>
      <charset val="128"/>
    </font>
    <font>
      <sz val="11"/>
      <color theme="1"/>
      <name val="BIZ UDゴシック"/>
      <family val="3"/>
      <charset val="128"/>
    </font>
    <font>
      <b/>
      <sz val="11"/>
      <name val="BIZ UDゴシック"/>
      <family val="3"/>
      <charset val="128"/>
    </font>
    <font>
      <sz val="14"/>
      <name val="BIZ UDゴシック"/>
      <family val="3"/>
      <charset val="128"/>
    </font>
    <font>
      <b/>
      <sz val="11"/>
      <color indexed="10"/>
      <name val="BIZ UDゴシック"/>
      <family val="3"/>
      <charset val="128"/>
    </font>
    <font>
      <b/>
      <sz val="10"/>
      <name val="BIZ UDゴシック"/>
      <family val="3"/>
      <charset val="128"/>
    </font>
    <font>
      <sz val="10"/>
      <name val="BIZ UDゴシック"/>
      <family val="3"/>
      <charset val="128"/>
    </font>
    <font>
      <sz val="12"/>
      <name val="BIZ UDゴシック"/>
      <family val="3"/>
      <charset val="128"/>
    </font>
    <font>
      <b/>
      <sz val="11"/>
      <color rgb="FFFF0000"/>
      <name val="BIZ UDゴシック"/>
      <family val="3"/>
      <charset val="128"/>
    </font>
    <font>
      <sz val="24"/>
      <name val="BIZ UDゴシック"/>
      <family val="3"/>
      <charset val="128"/>
    </font>
    <font>
      <sz val="18"/>
      <name val="BIZ UDゴシック"/>
      <family val="3"/>
      <charset val="128"/>
    </font>
    <font>
      <sz val="16"/>
      <name val="BIZ UDゴシック"/>
      <family val="3"/>
      <charset val="128"/>
    </font>
    <font>
      <b/>
      <sz val="12"/>
      <name val="BIZ UDゴシック"/>
      <family val="3"/>
      <charset val="128"/>
    </font>
    <font>
      <b/>
      <sz val="14"/>
      <name val="BIZ UDゴシック"/>
      <family val="3"/>
      <charset val="128"/>
    </font>
    <font>
      <sz val="9"/>
      <name val="BIZ UDゴシック"/>
      <family val="3"/>
      <charset val="128"/>
    </font>
    <font>
      <sz val="7"/>
      <name val="BIZ UD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213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4" fillId="0" borderId="51" xfId="0" applyNumberFormat="1" applyFont="1" applyBorder="1" applyAlignment="1">
      <alignment horizontal="center" vertical="center"/>
    </xf>
    <xf numFmtId="0" fontId="4" fillId="0" borderId="52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49" fontId="4" fillId="0" borderId="0" xfId="0" applyNumberFormat="1" applyFont="1" applyAlignment="1">
      <alignment horizontal="center" vertical="center"/>
    </xf>
    <xf numFmtId="49" fontId="5" fillId="3" borderId="51" xfId="0" applyNumberFormat="1" applyFont="1" applyFill="1" applyBorder="1" applyAlignment="1">
      <alignment horizontal="center" vertical="center"/>
    </xf>
    <xf numFmtId="0" fontId="5" fillId="3" borderId="52" xfId="0" applyFont="1" applyFill="1" applyBorder="1">
      <alignment vertical="center"/>
    </xf>
    <xf numFmtId="0" fontId="0" fillId="0" borderId="30" xfId="0" applyBorder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14" fillId="4" borderId="13" xfId="0" applyFont="1" applyFill="1" applyBorder="1" applyAlignment="1" applyProtection="1">
      <alignment horizontal="center" vertical="center" shrinkToFit="1"/>
      <protection locked="0"/>
    </xf>
    <xf numFmtId="0" fontId="14" fillId="4" borderId="11" xfId="0" applyFont="1" applyFill="1" applyBorder="1" applyAlignment="1" applyProtection="1">
      <alignment horizontal="center" vertical="center" shrinkToFit="1"/>
      <protection locked="0"/>
    </xf>
    <xf numFmtId="0" fontId="9" fillId="0" borderId="0" xfId="0" applyFont="1">
      <alignment vertical="center"/>
    </xf>
    <xf numFmtId="0" fontId="14" fillId="4" borderId="16" xfId="0" applyFont="1" applyFill="1" applyBorder="1" applyAlignment="1" applyProtection="1">
      <alignment horizontal="center" vertical="center" shrinkToFit="1"/>
      <protection locked="0"/>
    </xf>
    <xf numFmtId="0" fontId="14" fillId="5" borderId="13" xfId="0" applyFont="1" applyFill="1" applyBorder="1" applyAlignment="1" applyProtection="1">
      <alignment horizontal="center" vertical="center" shrinkToFit="1"/>
      <protection locked="0"/>
    </xf>
    <xf numFmtId="0" fontId="14" fillId="5" borderId="11" xfId="0" applyFont="1" applyFill="1" applyBorder="1" applyAlignment="1" applyProtection="1">
      <alignment horizontal="center" vertical="center" shrinkToFit="1"/>
      <protection locked="0"/>
    </xf>
    <xf numFmtId="0" fontId="14" fillId="5" borderId="16" xfId="0" applyFont="1" applyFill="1" applyBorder="1" applyAlignment="1" applyProtection="1">
      <alignment horizontal="center" vertical="center" shrinkToFit="1"/>
      <protection locked="0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7" fillId="0" borderId="23" xfId="0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/>
    </xf>
    <xf numFmtId="0" fontId="7" fillId="0" borderId="28" xfId="0" applyFont="1" applyBorder="1" applyAlignment="1">
      <alignment horizontal="left" vertical="center" shrinkToFit="1"/>
    </xf>
    <xf numFmtId="0" fontId="10" fillId="0" borderId="0" xfId="0" applyFont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20" xfId="0" applyFont="1" applyBorder="1" applyAlignment="1">
      <alignment vertical="center" shrinkToFit="1"/>
    </xf>
    <xf numFmtId="0" fontId="14" fillId="0" borderId="24" xfId="0" applyFont="1" applyBorder="1" applyAlignment="1">
      <alignment vertical="center" shrinkToFit="1"/>
    </xf>
    <xf numFmtId="0" fontId="14" fillId="0" borderId="29" xfId="0" applyFont="1" applyBorder="1" applyAlignment="1">
      <alignment vertical="center" shrinkToFit="1"/>
    </xf>
    <xf numFmtId="0" fontId="14" fillId="0" borderId="0" xfId="0" applyFont="1" applyAlignment="1">
      <alignment vertical="center" shrinkToFit="1"/>
    </xf>
    <xf numFmtId="0" fontId="14" fillId="0" borderId="0" xfId="0" applyFont="1" applyAlignment="1">
      <alignment horizontal="center" vertical="center"/>
    </xf>
    <xf numFmtId="178" fontId="14" fillId="0" borderId="0" xfId="0" applyNumberFormat="1" applyFont="1" applyAlignment="1">
      <alignment horizontal="center" vertical="center"/>
    </xf>
    <xf numFmtId="0" fontId="21" fillId="0" borderId="30" xfId="0" applyFont="1" applyBorder="1">
      <alignment vertical="center"/>
    </xf>
    <xf numFmtId="0" fontId="22" fillId="0" borderId="30" xfId="0" applyFont="1" applyBorder="1">
      <alignment vertical="center"/>
    </xf>
    <xf numFmtId="0" fontId="7" fillId="0" borderId="30" xfId="0" applyFont="1" applyBorder="1">
      <alignment vertical="center"/>
    </xf>
    <xf numFmtId="0" fontId="14" fillId="0" borderId="40" xfId="0" applyFont="1" applyBorder="1" applyAlignment="1">
      <alignment vertical="center" shrinkToFit="1"/>
    </xf>
    <xf numFmtId="0" fontId="14" fillId="4" borderId="10" xfId="0" applyFont="1" applyFill="1" applyBorder="1" applyAlignment="1" applyProtection="1">
      <alignment vertical="center" shrinkToFit="1"/>
      <protection locked="0"/>
    </xf>
    <xf numFmtId="0" fontId="14" fillId="4" borderId="9" xfId="0" applyFont="1" applyFill="1" applyBorder="1" applyAlignment="1" applyProtection="1">
      <alignment vertical="center" shrinkToFit="1"/>
      <protection locked="0"/>
    </xf>
    <xf numFmtId="0" fontId="14" fillId="4" borderId="9" xfId="0" applyFont="1" applyFill="1" applyBorder="1" applyAlignment="1" applyProtection="1">
      <alignment horizontal="center" vertical="center"/>
      <protection locked="0"/>
    </xf>
    <xf numFmtId="0" fontId="14" fillId="4" borderId="12" xfId="0" applyFont="1" applyFill="1" applyBorder="1" applyAlignment="1" applyProtection="1">
      <alignment horizontal="center" vertical="center"/>
      <protection locked="0"/>
    </xf>
    <xf numFmtId="0" fontId="14" fillId="4" borderId="13" xfId="0" applyFont="1" applyFill="1" applyBorder="1" applyAlignment="1" applyProtection="1">
      <alignment horizontal="center" vertical="center"/>
      <protection locked="0"/>
    </xf>
    <xf numFmtId="0" fontId="14" fillId="4" borderId="14" xfId="0" applyFont="1" applyFill="1" applyBorder="1" applyAlignment="1" applyProtection="1">
      <alignment vertical="center" shrinkToFit="1"/>
      <protection locked="0"/>
    </xf>
    <xf numFmtId="0" fontId="14" fillId="4" borderId="15" xfId="0" applyFont="1" applyFill="1" applyBorder="1" applyAlignment="1" applyProtection="1">
      <alignment horizontal="center" vertical="center"/>
      <protection locked="0"/>
    </xf>
    <xf numFmtId="0" fontId="14" fillId="4" borderId="11" xfId="0" applyFont="1" applyFill="1" applyBorder="1" applyAlignment="1" applyProtection="1">
      <alignment horizontal="center" vertical="center"/>
      <protection locked="0"/>
    </xf>
    <xf numFmtId="0" fontId="14" fillId="4" borderId="17" xfId="0" applyFont="1" applyFill="1" applyBorder="1" applyAlignment="1" applyProtection="1">
      <alignment vertical="center" shrinkToFit="1"/>
      <protection locked="0"/>
    </xf>
    <xf numFmtId="0" fontId="14" fillId="4" borderId="6" xfId="0" applyFont="1" applyFill="1" applyBorder="1" applyAlignment="1" applyProtection="1">
      <alignment vertical="center" shrinkToFit="1"/>
      <protection locked="0"/>
    </xf>
    <xf numFmtId="0" fontId="14" fillId="4" borderId="6" xfId="0" applyFont="1" applyFill="1" applyBorder="1" applyAlignment="1" applyProtection="1">
      <alignment horizontal="center" vertical="center"/>
      <protection locked="0"/>
    </xf>
    <xf numFmtId="0" fontId="14" fillId="4" borderId="18" xfId="0" applyFont="1" applyFill="1" applyBorder="1" applyAlignment="1" applyProtection="1">
      <alignment horizontal="center" vertical="center"/>
      <protection locked="0"/>
    </xf>
    <xf numFmtId="0" fontId="14" fillId="4" borderId="16" xfId="0" applyFont="1" applyFill="1" applyBorder="1" applyAlignment="1" applyProtection="1">
      <alignment horizontal="center" vertical="center"/>
      <protection locked="0"/>
    </xf>
    <xf numFmtId="0" fontId="14" fillId="5" borderId="10" xfId="0" applyFont="1" applyFill="1" applyBorder="1" applyAlignment="1" applyProtection="1">
      <alignment vertical="center" shrinkToFit="1"/>
      <protection locked="0"/>
    </xf>
    <xf numFmtId="0" fontId="14" fillId="5" borderId="9" xfId="0" applyFont="1" applyFill="1" applyBorder="1" applyAlignment="1" applyProtection="1">
      <alignment vertical="center" shrinkToFit="1"/>
      <protection locked="0"/>
    </xf>
    <xf numFmtId="0" fontId="14" fillId="5" borderId="9" xfId="0" applyFont="1" applyFill="1" applyBorder="1" applyAlignment="1" applyProtection="1">
      <alignment horizontal="center" vertical="center"/>
      <protection locked="0"/>
    </xf>
    <xf numFmtId="0" fontId="14" fillId="5" borderId="12" xfId="0" applyFont="1" applyFill="1" applyBorder="1" applyAlignment="1" applyProtection="1">
      <alignment horizontal="center" vertical="center"/>
      <protection locked="0"/>
    </xf>
    <xf numFmtId="0" fontId="14" fillId="5" borderId="13" xfId="0" applyFont="1" applyFill="1" applyBorder="1" applyAlignment="1" applyProtection="1">
      <alignment horizontal="center" vertical="center"/>
      <protection locked="0"/>
    </xf>
    <xf numFmtId="0" fontId="14" fillId="5" borderId="14" xfId="0" applyFont="1" applyFill="1" applyBorder="1" applyAlignment="1" applyProtection="1">
      <alignment vertical="center" shrinkToFit="1"/>
      <protection locked="0"/>
    </xf>
    <xf numFmtId="0" fontId="14" fillId="5" borderId="15" xfId="0" applyFont="1" applyFill="1" applyBorder="1" applyAlignment="1" applyProtection="1">
      <alignment horizontal="center" vertical="center"/>
      <protection locked="0"/>
    </xf>
    <xf numFmtId="0" fontId="14" fillId="5" borderId="11" xfId="0" applyFont="1" applyFill="1" applyBorder="1" applyAlignment="1" applyProtection="1">
      <alignment horizontal="center" vertical="center"/>
      <protection locked="0"/>
    </xf>
    <xf numFmtId="0" fontId="14" fillId="5" borderId="17" xfId="0" applyFont="1" applyFill="1" applyBorder="1" applyAlignment="1" applyProtection="1">
      <alignment vertical="center" shrinkToFit="1"/>
      <protection locked="0"/>
    </xf>
    <xf numFmtId="0" fontId="14" fillId="5" borderId="6" xfId="0" applyFont="1" applyFill="1" applyBorder="1" applyAlignment="1" applyProtection="1">
      <alignment vertical="center" shrinkToFit="1"/>
      <protection locked="0"/>
    </xf>
    <xf numFmtId="0" fontId="14" fillId="5" borderId="6" xfId="0" applyFont="1" applyFill="1" applyBorder="1" applyAlignment="1" applyProtection="1">
      <alignment horizontal="center" vertical="center"/>
      <protection locked="0"/>
    </xf>
    <xf numFmtId="0" fontId="14" fillId="5" borderId="18" xfId="0" applyFont="1" applyFill="1" applyBorder="1" applyAlignment="1" applyProtection="1">
      <alignment horizontal="center" vertical="center"/>
      <protection locked="0"/>
    </xf>
    <xf numFmtId="0" fontId="14" fillId="5" borderId="16" xfId="0" applyFont="1" applyFill="1" applyBorder="1" applyAlignment="1" applyProtection="1">
      <alignment horizontal="center" vertical="center"/>
      <protection locked="0"/>
    </xf>
    <xf numFmtId="14" fontId="14" fillId="6" borderId="2" xfId="0" applyNumberFormat="1" applyFont="1" applyFill="1" applyBorder="1" applyAlignment="1" applyProtection="1">
      <alignment horizontal="center" vertical="center" shrinkToFit="1"/>
      <protection locked="0"/>
    </xf>
    <xf numFmtId="0" fontId="14" fillId="6" borderId="2" xfId="0" applyFont="1" applyFill="1" applyBorder="1" applyAlignment="1" applyProtection="1">
      <alignment horizontal="center" vertical="center" shrinkToFit="1"/>
      <protection locked="0"/>
    </xf>
    <xf numFmtId="176" fontId="14" fillId="6" borderId="2" xfId="0" applyNumberFormat="1" applyFont="1" applyFill="1" applyBorder="1" applyAlignment="1" applyProtection="1">
      <alignment horizontal="center" vertical="center" shrinkToFit="1"/>
      <protection locked="0"/>
    </xf>
    <xf numFmtId="49" fontId="14" fillId="6" borderId="2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0" xfId="0" applyFont="1">
      <alignment vertical="center"/>
    </xf>
    <xf numFmtId="0" fontId="9" fillId="0" borderId="1" xfId="0" applyFont="1" applyBorder="1">
      <alignment vertical="center"/>
    </xf>
    <xf numFmtId="14" fontId="14" fillId="6" borderId="2" xfId="0" applyNumberFormat="1" applyFont="1" applyFill="1" applyBorder="1" applyAlignment="1">
      <alignment horizontal="center" vertical="center" shrinkToFit="1"/>
    </xf>
    <xf numFmtId="0" fontId="14" fillId="6" borderId="2" xfId="0" applyFont="1" applyFill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vertical="center" shrinkToFit="1"/>
    </xf>
    <xf numFmtId="0" fontId="11" fillId="0" borderId="0" xfId="0" applyFont="1">
      <alignment vertical="center"/>
    </xf>
    <xf numFmtId="176" fontId="14" fillId="6" borderId="2" xfId="0" applyNumberFormat="1" applyFont="1" applyFill="1" applyBorder="1" applyAlignment="1">
      <alignment horizontal="center" vertical="center" shrinkToFit="1"/>
    </xf>
    <xf numFmtId="0" fontId="8" fillId="0" borderId="0" xfId="0" quotePrefix="1" applyFont="1">
      <alignment vertical="center"/>
    </xf>
    <xf numFmtId="49" fontId="14" fillId="6" borderId="2" xfId="0" applyNumberFormat="1" applyFont="1" applyFill="1" applyBorder="1" applyAlignment="1">
      <alignment horizontal="center" vertical="center" shrinkToFit="1"/>
    </xf>
    <xf numFmtId="177" fontId="10" fillId="2" borderId="2" xfId="0" applyNumberFormat="1" applyFont="1" applyFill="1" applyBorder="1" applyAlignment="1">
      <alignment horizontal="center" vertical="center" shrinkToFit="1"/>
    </xf>
    <xf numFmtId="0" fontId="12" fillId="0" borderId="3" xfId="0" applyFont="1" applyBorder="1" applyAlignment="1">
      <alignment horizontal="center" vertical="center"/>
    </xf>
    <xf numFmtId="0" fontId="13" fillId="0" borderId="5" xfId="0" applyFont="1" applyBorder="1">
      <alignment vertical="center"/>
    </xf>
    <xf numFmtId="0" fontId="12" fillId="0" borderId="6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0" fontId="14" fillId="4" borderId="10" xfId="0" applyFont="1" applyFill="1" applyBorder="1" applyAlignment="1">
      <alignment vertical="center" shrinkToFit="1"/>
    </xf>
    <xf numFmtId="0" fontId="14" fillId="4" borderId="9" xfId="0" applyFont="1" applyFill="1" applyBorder="1" applyAlignment="1">
      <alignment vertical="center" shrinkToFit="1"/>
    </xf>
    <xf numFmtId="0" fontId="14" fillId="4" borderId="9" xfId="0" applyFont="1" applyFill="1" applyBorder="1" applyAlignment="1">
      <alignment horizontal="center" vertical="center"/>
    </xf>
    <xf numFmtId="178" fontId="14" fillId="4" borderId="11" xfId="0" applyNumberFormat="1" applyFont="1" applyFill="1" applyBorder="1" applyAlignment="1">
      <alignment horizontal="center" vertical="center"/>
    </xf>
    <xf numFmtId="0" fontId="14" fillId="4" borderId="12" xfId="0" applyFont="1" applyFill="1" applyBorder="1" applyAlignment="1">
      <alignment horizontal="center" vertical="center"/>
    </xf>
    <xf numFmtId="0" fontId="14" fillId="4" borderId="13" xfId="0" applyFont="1" applyFill="1" applyBorder="1" applyAlignment="1">
      <alignment horizontal="center" vertical="center"/>
    </xf>
    <xf numFmtId="0" fontId="14" fillId="4" borderId="13" xfId="0" applyFont="1" applyFill="1" applyBorder="1" applyAlignment="1">
      <alignment horizontal="center" vertical="center" shrinkToFit="1"/>
    </xf>
    <xf numFmtId="0" fontId="9" fillId="0" borderId="0" xfId="0" applyFont="1" applyAlignment="1">
      <alignment horizontal="right" vertical="top"/>
    </xf>
    <xf numFmtId="0" fontId="7" fillId="0" borderId="0" xfId="0" applyFont="1" applyAlignment="1">
      <alignment vertical="top"/>
    </xf>
    <xf numFmtId="49" fontId="9" fillId="0" borderId="11" xfId="0" applyNumberFormat="1" applyFont="1" applyBorder="1" applyAlignment="1">
      <alignment horizontal="center" vertical="center"/>
    </xf>
    <xf numFmtId="0" fontId="14" fillId="4" borderId="14" xfId="0" applyFont="1" applyFill="1" applyBorder="1" applyAlignment="1">
      <alignment vertical="center" shrinkToFit="1"/>
    </xf>
    <xf numFmtId="0" fontId="14" fillId="4" borderId="15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 shrinkToFit="1"/>
    </xf>
    <xf numFmtId="0" fontId="9" fillId="0" borderId="0" xfId="0" applyFont="1" applyAlignment="1">
      <alignment horizontal="right" vertical="center"/>
    </xf>
    <xf numFmtId="179" fontId="8" fillId="0" borderId="0" xfId="0" applyNumberFormat="1" applyFont="1">
      <alignment vertical="center"/>
    </xf>
    <xf numFmtId="0" fontId="15" fillId="0" borderId="0" xfId="0" applyFont="1">
      <alignment vertical="center"/>
    </xf>
    <xf numFmtId="49" fontId="9" fillId="0" borderId="16" xfId="0" applyNumberFormat="1" applyFont="1" applyBorder="1" applyAlignment="1">
      <alignment horizontal="center" vertical="center"/>
    </xf>
    <xf numFmtId="0" fontId="14" fillId="4" borderId="17" xfId="0" applyFont="1" applyFill="1" applyBorder="1" applyAlignment="1">
      <alignment vertical="center" shrinkToFit="1"/>
    </xf>
    <xf numFmtId="0" fontId="14" fillId="4" borderId="6" xfId="0" applyFont="1" applyFill="1" applyBorder="1" applyAlignment="1">
      <alignment vertical="center" shrinkToFit="1"/>
    </xf>
    <xf numFmtId="0" fontId="14" fillId="4" borderId="6" xfId="0" applyFont="1" applyFill="1" applyBorder="1" applyAlignment="1">
      <alignment horizontal="center" vertical="center"/>
    </xf>
    <xf numFmtId="0" fontId="14" fillId="4" borderId="16" xfId="0" applyFont="1" applyFill="1" applyBorder="1" applyAlignment="1">
      <alignment horizontal="center" vertical="center"/>
    </xf>
    <xf numFmtId="178" fontId="14" fillId="4" borderId="16" xfId="0" applyNumberFormat="1" applyFont="1" applyFill="1" applyBorder="1" applyAlignment="1">
      <alignment horizontal="center" vertical="center"/>
    </xf>
    <xf numFmtId="0" fontId="14" fillId="4" borderId="18" xfId="0" applyFont="1" applyFill="1" applyBorder="1" applyAlignment="1">
      <alignment horizontal="center" vertical="center"/>
    </xf>
    <xf numFmtId="0" fontId="14" fillId="4" borderId="16" xfId="0" applyFont="1" applyFill="1" applyBorder="1" applyAlignment="1">
      <alignment horizontal="center" vertical="center" shrinkToFit="1"/>
    </xf>
    <xf numFmtId="0" fontId="15" fillId="0" borderId="0" xfId="0" applyFont="1" applyAlignment="1">
      <alignment horizontal="right" vertical="center"/>
    </xf>
    <xf numFmtId="0" fontId="14" fillId="5" borderId="10" xfId="0" applyFont="1" applyFill="1" applyBorder="1" applyAlignment="1">
      <alignment vertical="center" shrinkToFit="1"/>
    </xf>
    <xf numFmtId="0" fontId="14" fillId="5" borderId="9" xfId="0" applyFont="1" applyFill="1" applyBorder="1" applyAlignment="1">
      <alignment vertical="center" shrinkToFit="1"/>
    </xf>
    <xf numFmtId="0" fontId="14" fillId="5" borderId="9" xfId="0" applyFont="1" applyFill="1" applyBorder="1" applyAlignment="1">
      <alignment horizontal="center" vertical="center"/>
    </xf>
    <xf numFmtId="178" fontId="14" fillId="5" borderId="11" xfId="0" applyNumberFormat="1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14" fillId="5" borderId="13" xfId="0" applyFont="1" applyFill="1" applyBorder="1" applyAlignment="1">
      <alignment horizontal="center" vertical="center"/>
    </xf>
    <xf numFmtId="0" fontId="14" fillId="5" borderId="13" xfId="0" applyFont="1" applyFill="1" applyBorder="1" applyAlignment="1">
      <alignment horizontal="center" vertical="center" shrinkToFit="1"/>
    </xf>
    <xf numFmtId="0" fontId="8" fillId="0" borderId="0" xfId="0" applyFont="1" applyAlignment="1">
      <alignment horizontal="right" vertical="center"/>
    </xf>
    <xf numFmtId="0" fontId="14" fillId="5" borderId="14" xfId="0" applyFont="1" applyFill="1" applyBorder="1" applyAlignment="1">
      <alignment vertical="center" shrinkToFit="1"/>
    </xf>
    <xf numFmtId="0" fontId="14" fillId="5" borderId="15" xfId="0" applyFont="1" applyFill="1" applyBorder="1" applyAlignment="1">
      <alignment horizontal="center" vertical="center"/>
    </xf>
    <xf numFmtId="0" fontId="14" fillId="5" borderId="11" xfId="0" applyFont="1" applyFill="1" applyBorder="1" applyAlignment="1">
      <alignment horizontal="center" vertical="center"/>
    </xf>
    <xf numFmtId="0" fontId="14" fillId="5" borderId="11" xfId="0" applyFont="1" applyFill="1" applyBorder="1" applyAlignment="1">
      <alignment horizontal="center" vertical="center" shrinkToFit="1"/>
    </xf>
    <xf numFmtId="0" fontId="14" fillId="5" borderId="17" xfId="0" applyFont="1" applyFill="1" applyBorder="1" applyAlignment="1">
      <alignment vertical="center" shrinkToFit="1"/>
    </xf>
    <xf numFmtId="0" fontId="14" fillId="5" borderId="6" xfId="0" applyFont="1" applyFill="1" applyBorder="1" applyAlignment="1">
      <alignment vertical="center" shrinkToFit="1"/>
    </xf>
    <xf numFmtId="0" fontId="14" fillId="5" borderId="6" xfId="0" applyFont="1" applyFill="1" applyBorder="1" applyAlignment="1">
      <alignment horizontal="center" vertical="center"/>
    </xf>
    <xf numFmtId="0" fontId="14" fillId="5" borderId="16" xfId="0" applyFont="1" applyFill="1" applyBorder="1" applyAlignment="1">
      <alignment horizontal="center" vertical="center"/>
    </xf>
    <xf numFmtId="178" fontId="14" fillId="5" borderId="16" xfId="0" applyNumberFormat="1" applyFont="1" applyFill="1" applyBorder="1" applyAlignment="1">
      <alignment horizontal="center" vertical="center"/>
    </xf>
    <xf numFmtId="0" fontId="14" fillId="5" borderId="18" xfId="0" applyFont="1" applyFill="1" applyBorder="1" applyAlignment="1">
      <alignment horizontal="center" vertical="center"/>
    </xf>
    <xf numFmtId="0" fontId="14" fillId="5" borderId="16" xfId="0" applyFont="1" applyFill="1" applyBorder="1" applyAlignment="1">
      <alignment horizontal="center" vertical="center" shrinkToFit="1"/>
    </xf>
    <xf numFmtId="0" fontId="8" fillId="7" borderId="8" xfId="0" applyFont="1" applyFill="1" applyBorder="1" applyAlignment="1" applyProtection="1">
      <alignment horizontal="center" vertical="center"/>
      <protection locked="0"/>
    </xf>
    <xf numFmtId="0" fontId="15" fillId="0" borderId="0" xfId="0" applyFont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12" fillId="0" borderId="46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4" fillId="0" borderId="61" xfId="0" applyFont="1" applyBorder="1" applyAlignment="1">
      <alignment horizontal="center" vertical="center"/>
    </xf>
    <xf numFmtId="0" fontId="14" fillId="0" borderId="62" xfId="0" applyFont="1" applyBorder="1" applyAlignment="1">
      <alignment horizontal="center" vertical="center"/>
    </xf>
    <xf numFmtId="0" fontId="14" fillId="0" borderId="57" xfId="0" applyFont="1" applyBorder="1" applyAlignment="1">
      <alignment horizontal="center" vertical="center"/>
    </xf>
    <xf numFmtId="0" fontId="14" fillId="0" borderId="58" xfId="0" applyFont="1" applyBorder="1" applyAlignment="1">
      <alignment horizontal="center" vertical="center"/>
    </xf>
    <xf numFmtId="0" fontId="10" fillId="0" borderId="59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7" fillId="0" borderId="1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23" xfId="0" applyFont="1" applyBorder="1" applyAlignment="1">
      <alignment horizontal="center" vertical="center" shrinkToFit="1"/>
    </xf>
    <xf numFmtId="0" fontId="7" fillId="0" borderId="24" xfId="0" applyFont="1" applyBorder="1" applyAlignment="1">
      <alignment horizontal="center" vertical="center" shrinkToFit="1"/>
    </xf>
    <xf numFmtId="0" fontId="7" fillId="0" borderId="21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10" fillId="0" borderId="22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8" fillId="0" borderId="22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176" fontId="7" fillId="0" borderId="24" xfId="0" applyNumberFormat="1" applyFont="1" applyBorder="1" applyAlignment="1">
      <alignment horizontal="left" vertical="center" shrinkToFit="1"/>
    </xf>
    <xf numFmtId="176" fontId="7" fillId="0" borderId="25" xfId="0" applyNumberFormat="1" applyFont="1" applyBorder="1" applyAlignment="1">
      <alignment horizontal="left" vertical="center" shrinkToFit="1"/>
    </xf>
    <xf numFmtId="0" fontId="14" fillId="0" borderId="23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 wrapText="1"/>
    </xf>
    <xf numFmtId="0" fontId="10" fillId="0" borderId="53" xfId="0" applyFont="1" applyBorder="1" applyAlignment="1">
      <alignment horizontal="center" vertical="center"/>
    </xf>
    <xf numFmtId="0" fontId="10" fillId="0" borderId="48" xfId="0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56" xfId="0" applyFont="1" applyBorder="1" applyAlignment="1">
      <alignment horizontal="center" vertical="center"/>
    </xf>
    <xf numFmtId="0" fontId="7" fillId="0" borderId="23" xfId="0" applyFont="1" applyBorder="1" applyAlignment="1">
      <alignment horizontal="left" vertical="center" shrinkToFit="1"/>
    </xf>
    <xf numFmtId="0" fontId="7" fillId="0" borderId="24" xfId="0" applyFont="1" applyBorder="1" applyAlignment="1">
      <alignment horizontal="left" vertical="center" shrinkToFit="1"/>
    </xf>
    <xf numFmtId="0" fontId="8" fillId="0" borderId="24" xfId="0" applyFont="1" applyBorder="1" applyAlignment="1">
      <alignment horizontal="left" vertical="center" shrinkToFit="1"/>
    </xf>
    <xf numFmtId="0" fontId="8" fillId="0" borderId="25" xfId="0" applyFont="1" applyBorder="1" applyAlignment="1">
      <alignment horizontal="left" vertical="center" shrinkToFit="1"/>
    </xf>
    <xf numFmtId="49" fontId="8" fillId="0" borderId="43" xfId="0" applyNumberFormat="1" applyFont="1" applyBorder="1" applyAlignment="1">
      <alignment horizontal="left" vertical="center" shrinkToFit="1"/>
    </xf>
    <xf numFmtId="49" fontId="8" fillId="0" borderId="44" xfId="0" applyNumberFormat="1" applyFont="1" applyBorder="1" applyAlignment="1">
      <alignment horizontal="left" vertical="center" shrinkToFit="1"/>
    </xf>
    <xf numFmtId="49" fontId="8" fillId="0" borderId="45" xfId="0" applyNumberFormat="1" applyFont="1" applyBorder="1" applyAlignment="1">
      <alignment horizontal="left" vertical="center" shrinkToFit="1"/>
    </xf>
    <xf numFmtId="0" fontId="8" fillId="0" borderId="36" xfId="0" applyFont="1" applyBorder="1" applyAlignment="1">
      <alignment horizontal="left" vertical="center" shrinkToFit="1"/>
    </xf>
    <xf numFmtId="0" fontId="8" fillId="0" borderId="37" xfId="0" applyFont="1" applyBorder="1" applyAlignment="1">
      <alignment horizontal="left" vertical="center" shrinkToFit="1"/>
    </xf>
    <xf numFmtId="0" fontId="8" fillId="0" borderId="38" xfId="0" applyFont="1" applyBorder="1" applyAlignment="1">
      <alignment horizontal="left" vertical="center" shrinkToFit="1"/>
    </xf>
    <xf numFmtId="0" fontId="14" fillId="0" borderId="60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14" fillId="0" borderId="50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14" fillId="0" borderId="63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14" fillId="0" borderId="54" xfId="0" applyFont="1" applyBorder="1" applyAlignment="1">
      <alignment horizontal="center" vertical="center"/>
    </xf>
    <xf numFmtId="0" fontId="14" fillId="0" borderId="56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180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 shrinkToFit="1"/>
    </xf>
    <xf numFmtId="0" fontId="10" fillId="0" borderId="12" xfId="0" applyFont="1" applyBorder="1" applyAlignment="1">
      <alignment horizontal="left" vertical="center" shrinkToFit="1"/>
    </xf>
    <xf numFmtId="0" fontId="10" fillId="0" borderId="19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F924F-B01E-43D3-957C-F74E77F1343D}">
  <sheetPr>
    <tabColor rgb="FFFFFF00"/>
  </sheetPr>
  <dimension ref="A2:R53"/>
  <sheetViews>
    <sheetView showGridLines="0" tabSelected="1" zoomScale="80" zoomScaleNormal="80" workbookViewId="0">
      <selection activeCell="B2" sqref="B2"/>
    </sheetView>
  </sheetViews>
  <sheetFormatPr defaultColWidth="9" defaultRowHeight="12.6" x14ac:dyDescent="0.45"/>
  <cols>
    <col min="1" max="1" width="9" style="11"/>
    <col min="2" max="2" width="25.3984375" style="11" customWidth="1"/>
    <col min="3" max="3" width="33" style="11" customWidth="1"/>
    <col min="4" max="4" width="9.19921875" style="11" hidden="1" customWidth="1"/>
    <col min="5" max="5" width="9.19921875" style="11" bestFit="1" customWidth="1"/>
    <col min="6" max="6" width="9.59765625" style="11" bestFit="1" customWidth="1"/>
    <col min="7" max="7" width="14.19921875" style="11" hidden="1" customWidth="1"/>
    <col min="8" max="10" width="9" style="11"/>
    <col min="11" max="11" width="9" style="11" customWidth="1"/>
    <col min="12" max="12" width="18.3984375" style="11" customWidth="1"/>
    <col min="13" max="13" width="9" style="11"/>
    <col min="14" max="15" width="0" style="11" hidden="1" customWidth="1"/>
    <col min="16" max="17" width="9.19921875" style="11" hidden="1" customWidth="1"/>
    <col min="18" max="18" width="0" style="11" hidden="1" customWidth="1"/>
    <col min="19" max="16384" width="9" style="11"/>
  </cols>
  <sheetData>
    <row r="2" spans="2:18" ht="27.75" customHeight="1" x14ac:dyDescent="0.45">
      <c r="B2" s="68" t="s">
        <v>339</v>
      </c>
      <c r="C2" s="10"/>
      <c r="D2" s="68"/>
      <c r="E2" s="10"/>
      <c r="F2" s="10"/>
      <c r="G2" s="10"/>
    </row>
    <row r="3" spans="2:18" ht="13.2" thickBot="1" x14ac:dyDescent="0.5">
      <c r="B3" s="10"/>
      <c r="C3" s="10"/>
      <c r="D3" s="10"/>
      <c r="E3" s="10"/>
      <c r="F3" s="10"/>
      <c r="G3" s="10"/>
    </row>
    <row r="4" spans="2:18" ht="18" customHeight="1" thickBot="1" x14ac:dyDescent="0.5">
      <c r="B4" s="69" t="s">
        <v>0</v>
      </c>
      <c r="C4" s="70">
        <v>45931</v>
      </c>
      <c r="D4" s="10"/>
      <c r="E4" s="10" t="s">
        <v>336</v>
      </c>
      <c r="F4" s="10"/>
      <c r="G4" s="10"/>
      <c r="P4" s="11" t="s">
        <v>16</v>
      </c>
      <c r="Q4" s="11">
        <v>25</v>
      </c>
      <c r="R4" s="11" t="s">
        <v>60</v>
      </c>
    </row>
    <row r="5" spans="2:18" ht="18" customHeight="1" thickBot="1" x14ac:dyDescent="0.5">
      <c r="B5" s="69" t="s">
        <v>1</v>
      </c>
      <c r="C5" s="71" t="s">
        <v>20</v>
      </c>
      <c r="D5" s="10">
        <f>VLOOKUP(C5,P4:Q9,2)</f>
        <v>29</v>
      </c>
      <c r="E5" s="10"/>
      <c r="F5" s="10"/>
      <c r="G5" s="10"/>
      <c r="P5" s="11" t="s">
        <v>17</v>
      </c>
      <c r="Q5" s="11">
        <v>26</v>
      </c>
      <c r="R5" s="11" t="s">
        <v>61</v>
      </c>
    </row>
    <row r="6" spans="2:18" ht="18" customHeight="1" thickBot="1" x14ac:dyDescent="0.5">
      <c r="B6" s="69" t="s">
        <v>3</v>
      </c>
      <c r="C6" s="71" t="s">
        <v>283</v>
      </c>
      <c r="D6" s="10"/>
      <c r="E6" s="10" t="s">
        <v>22</v>
      </c>
      <c r="F6" s="10"/>
      <c r="G6" s="10"/>
      <c r="P6" s="11" t="s">
        <v>18</v>
      </c>
      <c r="Q6" s="11">
        <v>27</v>
      </c>
    </row>
    <row r="7" spans="2:18" ht="18" customHeight="1" thickBot="1" x14ac:dyDescent="0.5">
      <c r="B7" s="69" t="s">
        <v>4</v>
      </c>
      <c r="C7" s="71" t="s">
        <v>205</v>
      </c>
      <c r="D7" s="10">
        <f>IF(C7="","",VLOOKUP(C7,所属一覧!H2:J50,3,FALSE))</f>
        <v>30</v>
      </c>
      <c r="E7" s="10" t="s">
        <v>318</v>
      </c>
      <c r="F7" s="10"/>
      <c r="G7" s="10"/>
      <c r="P7" s="11" t="s">
        <v>19</v>
      </c>
      <c r="Q7" s="11">
        <v>28</v>
      </c>
    </row>
    <row r="8" spans="2:18" ht="18" customHeight="1" thickBot="1" x14ac:dyDescent="0.5">
      <c r="B8" s="73" t="s">
        <v>5</v>
      </c>
      <c r="C8" s="71" t="str">
        <f>IF(C7="","",VLOOKUP(C7,所属一覧!H2:I50,2,FALSE))</f>
        <v>ﾔﾏﾄｺｳﾘｮｳ</v>
      </c>
      <c r="D8" s="10"/>
      <c r="E8" s="10" t="s">
        <v>319</v>
      </c>
      <c r="F8" s="74"/>
      <c r="G8" s="10"/>
      <c r="P8" s="11" t="s">
        <v>20</v>
      </c>
      <c r="Q8" s="11">
        <v>29</v>
      </c>
    </row>
    <row r="9" spans="2:18" ht="18" customHeight="1" thickBot="1" x14ac:dyDescent="0.5">
      <c r="B9" s="69" t="s">
        <v>6</v>
      </c>
      <c r="C9" s="75" t="s">
        <v>284</v>
      </c>
      <c r="D9" s="10"/>
      <c r="E9" s="10" t="s">
        <v>23</v>
      </c>
      <c r="F9" s="10"/>
      <c r="G9" s="10"/>
      <c r="P9" s="11" t="s">
        <v>21</v>
      </c>
      <c r="Q9" s="11">
        <v>30</v>
      </c>
    </row>
    <row r="10" spans="2:18" ht="18" customHeight="1" thickBot="1" x14ac:dyDescent="0.5">
      <c r="B10" s="69" t="s">
        <v>7</v>
      </c>
      <c r="C10" s="71" t="s">
        <v>285</v>
      </c>
      <c r="D10" s="10"/>
      <c r="E10" s="10" t="s">
        <v>320</v>
      </c>
      <c r="F10" s="10"/>
      <c r="G10" s="10"/>
      <c r="P10" s="11">
        <v>1</v>
      </c>
      <c r="Q10" s="76" t="s">
        <v>89</v>
      </c>
    </row>
    <row r="11" spans="2:18" ht="18" customHeight="1" thickBot="1" x14ac:dyDescent="0.5">
      <c r="B11" s="69" t="s">
        <v>8</v>
      </c>
      <c r="C11" s="77" t="s">
        <v>286</v>
      </c>
      <c r="D11" s="10"/>
      <c r="E11" s="10" t="s">
        <v>24</v>
      </c>
      <c r="F11" s="10"/>
      <c r="G11" s="10"/>
      <c r="P11" s="11">
        <v>2</v>
      </c>
      <c r="Q11" s="76" t="s">
        <v>97</v>
      </c>
    </row>
    <row r="12" spans="2:18" ht="18" customHeight="1" thickBot="1" x14ac:dyDescent="0.5">
      <c r="B12" s="69" t="s">
        <v>9</v>
      </c>
      <c r="C12" s="77" t="s">
        <v>287</v>
      </c>
      <c r="D12" s="10"/>
      <c r="E12" s="10" t="s">
        <v>24</v>
      </c>
      <c r="F12" s="10"/>
      <c r="G12" s="10"/>
      <c r="P12" s="11">
        <v>3</v>
      </c>
      <c r="Q12" s="76" t="s">
        <v>90</v>
      </c>
    </row>
    <row r="13" spans="2:18" ht="18" customHeight="1" thickBot="1" x14ac:dyDescent="0.5">
      <c r="B13" s="69" t="s">
        <v>10</v>
      </c>
      <c r="C13" s="71" t="s">
        <v>288</v>
      </c>
      <c r="D13" s="10"/>
      <c r="E13" s="10" t="s">
        <v>11</v>
      </c>
      <c r="F13" s="10"/>
      <c r="G13" s="10"/>
      <c r="P13" s="11">
        <v>4</v>
      </c>
      <c r="Q13" s="76" t="s">
        <v>91</v>
      </c>
    </row>
    <row r="14" spans="2:18" ht="18" customHeight="1" thickBot="1" x14ac:dyDescent="0.5">
      <c r="B14" s="69" t="s">
        <v>12</v>
      </c>
      <c r="C14" s="71" t="s">
        <v>289</v>
      </c>
      <c r="D14" s="10"/>
      <c r="E14" s="10" t="s">
        <v>11</v>
      </c>
      <c r="F14" s="10"/>
      <c r="G14" s="10"/>
      <c r="P14" s="11">
        <v>5</v>
      </c>
      <c r="Q14" s="76" t="s">
        <v>92</v>
      </c>
    </row>
    <row r="15" spans="2:18" ht="18" customHeight="1" thickBot="1" x14ac:dyDescent="0.5">
      <c r="B15" s="69" t="s">
        <v>13</v>
      </c>
      <c r="C15" s="71" t="s">
        <v>290</v>
      </c>
      <c r="D15" s="10"/>
      <c r="E15" s="10" t="s">
        <v>25</v>
      </c>
      <c r="F15" s="10"/>
      <c r="G15" s="10"/>
      <c r="P15" s="11">
        <v>6</v>
      </c>
      <c r="Q15" s="76" t="s">
        <v>93</v>
      </c>
    </row>
    <row r="16" spans="2:18" ht="18" hidden="1" customHeight="1" thickBot="1" x14ac:dyDescent="0.5">
      <c r="B16" s="69" t="s">
        <v>14</v>
      </c>
      <c r="C16" s="78"/>
      <c r="D16" s="10" t="e">
        <f>VLOOKUP(C16,P10:Q18,2)</f>
        <v>#N/A</v>
      </c>
      <c r="E16" s="10" t="s">
        <v>15</v>
      </c>
      <c r="F16" s="10"/>
      <c r="G16" s="10"/>
      <c r="P16" s="11">
        <v>7</v>
      </c>
      <c r="Q16" s="76" t="s">
        <v>94</v>
      </c>
    </row>
    <row r="17" spans="1:17" ht="18" customHeight="1" x14ac:dyDescent="0.45">
      <c r="P17" s="11">
        <v>9</v>
      </c>
      <c r="Q17" s="76" t="s">
        <v>95</v>
      </c>
    </row>
    <row r="18" spans="1:17" ht="18" customHeight="1" thickBot="1" x14ac:dyDescent="0.5">
      <c r="P18" s="11">
        <v>10</v>
      </c>
      <c r="Q18" s="76" t="s">
        <v>98</v>
      </c>
    </row>
    <row r="19" spans="1:17" ht="18" customHeight="1" thickBot="1" x14ac:dyDescent="0.5">
      <c r="A19" s="136" t="s">
        <v>26</v>
      </c>
      <c r="B19" s="137" t="s">
        <v>173</v>
      </c>
      <c r="C19" s="134" t="s">
        <v>39</v>
      </c>
      <c r="D19" s="79"/>
      <c r="E19" s="134" t="s">
        <v>27</v>
      </c>
      <c r="F19" s="132" t="s">
        <v>31</v>
      </c>
      <c r="G19" s="80"/>
      <c r="H19" s="134" t="s">
        <v>28</v>
      </c>
      <c r="I19" s="134" t="s">
        <v>29</v>
      </c>
      <c r="J19" s="136" t="s">
        <v>30</v>
      </c>
      <c r="K19" s="136" t="s">
        <v>329</v>
      </c>
    </row>
    <row r="20" spans="1:17" ht="18" customHeight="1" thickBot="1" x14ac:dyDescent="0.5">
      <c r="A20" s="135"/>
      <c r="B20" s="138"/>
      <c r="C20" s="135"/>
      <c r="D20" s="81"/>
      <c r="E20" s="135"/>
      <c r="F20" s="133"/>
      <c r="G20" s="82" t="s">
        <v>32</v>
      </c>
      <c r="H20" s="135"/>
      <c r="I20" s="135"/>
      <c r="J20" s="135"/>
      <c r="K20" s="135"/>
    </row>
    <row r="21" spans="1:17" ht="18" customHeight="1" x14ac:dyDescent="0.45">
      <c r="A21" s="83" t="s">
        <v>99</v>
      </c>
      <c r="B21" s="84" t="s">
        <v>87</v>
      </c>
      <c r="C21" s="85" t="s">
        <v>291</v>
      </c>
      <c r="D21" s="85"/>
      <c r="E21" s="86">
        <v>1</v>
      </c>
      <c r="F21" s="86">
        <v>1</v>
      </c>
      <c r="G21" s="87"/>
      <c r="H21" s="88" t="s">
        <v>60</v>
      </c>
      <c r="I21" s="89" t="s">
        <v>63</v>
      </c>
      <c r="J21" s="89"/>
      <c r="K21" s="90"/>
      <c r="L21" s="91" t="s">
        <v>73</v>
      </c>
      <c r="M21" s="92" t="s">
        <v>33</v>
      </c>
    </row>
    <row r="22" spans="1:17" ht="18" customHeight="1" x14ac:dyDescent="0.45">
      <c r="A22" s="93" t="s">
        <v>96</v>
      </c>
      <c r="B22" s="94" t="s">
        <v>88</v>
      </c>
      <c r="C22" s="85" t="s">
        <v>292</v>
      </c>
      <c r="D22" s="85"/>
      <c r="E22" s="86">
        <v>2</v>
      </c>
      <c r="F22" s="86">
        <v>2</v>
      </c>
      <c r="G22" s="87"/>
      <c r="H22" s="95" t="s">
        <v>60</v>
      </c>
      <c r="I22" s="96"/>
      <c r="J22" s="96"/>
      <c r="K22" s="97"/>
      <c r="L22" s="98" t="s">
        <v>322</v>
      </c>
      <c r="M22" s="11" t="s">
        <v>34</v>
      </c>
    </row>
    <row r="23" spans="1:17" ht="18" customHeight="1" x14ac:dyDescent="0.45">
      <c r="A23" s="93" t="s">
        <v>100</v>
      </c>
      <c r="B23" s="94" t="s">
        <v>80</v>
      </c>
      <c r="C23" s="85" t="s">
        <v>293</v>
      </c>
      <c r="D23" s="85"/>
      <c r="E23" s="86">
        <v>3</v>
      </c>
      <c r="F23" s="86">
        <v>3</v>
      </c>
      <c r="G23" s="87"/>
      <c r="H23" s="95" t="s">
        <v>60</v>
      </c>
      <c r="I23" s="96"/>
      <c r="J23" s="96"/>
      <c r="K23" s="97"/>
      <c r="L23" s="98" t="s">
        <v>28</v>
      </c>
      <c r="M23" s="11" t="s">
        <v>38</v>
      </c>
    </row>
    <row r="24" spans="1:17" ht="18" customHeight="1" x14ac:dyDescent="0.45">
      <c r="A24" s="93" t="s">
        <v>101</v>
      </c>
      <c r="B24" s="94" t="s">
        <v>81</v>
      </c>
      <c r="C24" s="85" t="s">
        <v>294</v>
      </c>
      <c r="D24" s="85"/>
      <c r="E24" s="86">
        <v>1</v>
      </c>
      <c r="F24" s="86">
        <v>4</v>
      </c>
      <c r="G24" s="87"/>
      <c r="H24" s="95" t="s">
        <v>60</v>
      </c>
      <c r="I24" s="96"/>
      <c r="J24" s="96"/>
      <c r="K24" s="97"/>
      <c r="L24" s="98" t="s">
        <v>177</v>
      </c>
      <c r="M24" s="11" t="s">
        <v>35</v>
      </c>
    </row>
    <row r="25" spans="1:17" ht="18" customHeight="1" x14ac:dyDescent="0.45">
      <c r="A25" s="93" t="s">
        <v>102</v>
      </c>
      <c r="B25" s="94" t="s">
        <v>82</v>
      </c>
      <c r="C25" s="85" t="s">
        <v>295</v>
      </c>
      <c r="D25" s="85"/>
      <c r="E25" s="86">
        <v>2</v>
      </c>
      <c r="F25" s="86">
        <v>5</v>
      </c>
      <c r="G25" s="87"/>
      <c r="H25" s="95" t="s">
        <v>60</v>
      </c>
      <c r="I25" s="96"/>
      <c r="J25" s="96"/>
      <c r="K25" s="97"/>
      <c r="L25" s="98" t="s">
        <v>178</v>
      </c>
      <c r="M25" s="11" t="s">
        <v>36</v>
      </c>
    </row>
    <row r="26" spans="1:17" ht="18" customHeight="1" x14ac:dyDescent="0.45">
      <c r="A26" s="93" t="s">
        <v>103</v>
      </c>
      <c r="B26" s="94" t="s">
        <v>83</v>
      </c>
      <c r="C26" s="85" t="s">
        <v>296</v>
      </c>
      <c r="D26" s="85"/>
      <c r="E26" s="86">
        <v>3</v>
      </c>
      <c r="F26" s="86">
        <v>6</v>
      </c>
      <c r="G26" s="87"/>
      <c r="H26" s="95" t="s">
        <v>60</v>
      </c>
      <c r="I26" s="96"/>
      <c r="J26" s="96"/>
      <c r="K26" s="97"/>
    </row>
    <row r="27" spans="1:17" ht="18" customHeight="1" x14ac:dyDescent="0.45">
      <c r="A27" s="93" t="s">
        <v>104</v>
      </c>
      <c r="B27" s="94" t="s">
        <v>297</v>
      </c>
      <c r="C27" s="85" t="s">
        <v>298</v>
      </c>
      <c r="D27" s="85"/>
      <c r="E27" s="86">
        <v>1</v>
      </c>
      <c r="F27" s="86">
        <v>7</v>
      </c>
      <c r="G27" s="87"/>
      <c r="H27" s="95" t="s">
        <v>60</v>
      </c>
      <c r="I27" s="96"/>
      <c r="J27" s="96" t="s">
        <v>63</v>
      </c>
      <c r="K27" s="97"/>
      <c r="M27" s="99"/>
    </row>
    <row r="28" spans="1:17" ht="18" customHeight="1" x14ac:dyDescent="0.45">
      <c r="A28" s="93" t="s">
        <v>105</v>
      </c>
      <c r="B28" s="94" t="s">
        <v>84</v>
      </c>
      <c r="C28" s="85" t="s">
        <v>299</v>
      </c>
      <c r="D28" s="85"/>
      <c r="E28" s="86">
        <v>2</v>
      </c>
      <c r="F28" s="86" t="s">
        <v>109</v>
      </c>
      <c r="G28" s="87"/>
      <c r="H28" s="95" t="s">
        <v>60</v>
      </c>
      <c r="I28" s="96"/>
      <c r="J28" s="96"/>
      <c r="K28" s="97"/>
      <c r="L28" s="130" t="s">
        <v>179</v>
      </c>
    </row>
    <row r="29" spans="1:17" ht="18" customHeight="1" x14ac:dyDescent="0.45">
      <c r="A29" s="93" t="s">
        <v>106</v>
      </c>
      <c r="B29" s="94" t="s">
        <v>85</v>
      </c>
      <c r="C29" s="85" t="s">
        <v>300</v>
      </c>
      <c r="D29" s="85"/>
      <c r="E29" s="86">
        <v>3</v>
      </c>
      <c r="F29" s="86" t="s">
        <v>110</v>
      </c>
      <c r="G29" s="87"/>
      <c r="H29" s="95" t="s">
        <v>60</v>
      </c>
      <c r="I29" s="96"/>
      <c r="J29" s="96"/>
      <c r="K29" s="97"/>
      <c r="L29" s="14" t="s">
        <v>321</v>
      </c>
    </row>
    <row r="30" spans="1:17" ht="18" customHeight="1" thickBot="1" x14ac:dyDescent="0.5">
      <c r="A30" s="101" t="s">
        <v>37</v>
      </c>
      <c r="B30" s="102" t="s">
        <v>86</v>
      </c>
      <c r="C30" s="103" t="s">
        <v>301</v>
      </c>
      <c r="D30" s="103"/>
      <c r="E30" s="104">
        <v>1</v>
      </c>
      <c r="F30" s="105" t="s">
        <v>111</v>
      </c>
      <c r="G30" s="106"/>
      <c r="H30" s="107" t="s">
        <v>60</v>
      </c>
      <c r="I30" s="105"/>
      <c r="J30" s="105"/>
      <c r="K30" s="108"/>
      <c r="L30" s="14" t="s">
        <v>180</v>
      </c>
    </row>
    <row r="31" spans="1:17" ht="18" customHeight="1" thickBot="1" x14ac:dyDescent="0.5">
      <c r="A31" s="136" t="s">
        <v>26</v>
      </c>
      <c r="B31" s="137" t="s">
        <v>174</v>
      </c>
      <c r="C31" s="134" t="s">
        <v>39</v>
      </c>
      <c r="D31" s="79"/>
      <c r="E31" s="134" t="s">
        <v>27</v>
      </c>
      <c r="F31" s="132" t="s">
        <v>31</v>
      </c>
      <c r="G31" s="80"/>
      <c r="H31" s="134" t="s">
        <v>28</v>
      </c>
      <c r="I31" s="134" t="s">
        <v>29</v>
      </c>
      <c r="J31" s="136" t="s">
        <v>30</v>
      </c>
      <c r="K31" s="136" t="s">
        <v>329</v>
      </c>
    </row>
    <row r="32" spans="1:17" ht="18" customHeight="1" thickBot="1" x14ac:dyDescent="0.5">
      <c r="A32" s="135"/>
      <c r="B32" s="138"/>
      <c r="C32" s="135"/>
      <c r="D32" s="81"/>
      <c r="E32" s="135"/>
      <c r="F32" s="133"/>
      <c r="G32" s="82" t="s">
        <v>32</v>
      </c>
      <c r="H32" s="135"/>
      <c r="I32" s="135"/>
      <c r="J32" s="135"/>
      <c r="K32" s="135"/>
      <c r="L32" s="109" t="s">
        <v>326</v>
      </c>
    </row>
    <row r="33" spans="1:13" ht="18" customHeight="1" x14ac:dyDescent="0.45">
      <c r="A33" s="83" t="s">
        <v>99</v>
      </c>
      <c r="B33" s="110" t="s">
        <v>302</v>
      </c>
      <c r="C33" s="111" t="s">
        <v>310</v>
      </c>
      <c r="D33" s="111"/>
      <c r="E33" s="112">
        <v>1</v>
      </c>
      <c r="F33" s="112">
        <v>1</v>
      </c>
      <c r="G33" s="113"/>
      <c r="H33" s="114" t="s">
        <v>60</v>
      </c>
      <c r="I33" s="115"/>
      <c r="J33" s="115"/>
      <c r="K33" s="116" t="s">
        <v>231</v>
      </c>
      <c r="L33" s="117" t="s">
        <v>324</v>
      </c>
      <c r="M33" s="11" t="s">
        <v>328</v>
      </c>
    </row>
    <row r="34" spans="1:13" ht="18" customHeight="1" x14ac:dyDescent="0.45">
      <c r="A34" s="93" t="s">
        <v>96</v>
      </c>
      <c r="B34" s="118" t="s">
        <v>303</v>
      </c>
      <c r="C34" s="111" t="s">
        <v>311</v>
      </c>
      <c r="D34" s="111"/>
      <c r="E34" s="112">
        <v>2</v>
      </c>
      <c r="F34" s="112">
        <v>2</v>
      </c>
      <c r="G34" s="113"/>
      <c r="H34" s="119" t="s">
        <v>60</v>
      </c>
      <c r="I34" s="120"/>
      <c r="J34" s="120"/>
      <c r="K34" s="121" t="s">
        <v>201</v>
      </c>
      <c r="L34" s="117" t="s">
        <v>325</v>
      </c>
      <c r="M34" s="11" t="s">
        <v>330</v>
      </c>
    </row>
    <row r="35" spans="1:13" ht="18" customHeight="1" x14ac:dyDescent="0.45">
      <c r="A35" s="93" t="s">
        <v>100</v>
      </c>
      <c r="B35" s="118" t="s">
        <v>304</v>
      </c>
      <c r="C35" s="111" t="s">
        <v>313</v>
      </c>
      <c r="D35" s="111"/>
      <c r="E35" s="112">
        <v>3</v>
      </c>
      <c r="F35" s="112">
        <v>3</v>
      </c>
      <c r="G35" s="113"/>
      <c r="H35" s="119" t="s">
        <v>60</v>
      </c>
      <c r="I35" s="120"/>
      <c r="J35" s="120"/>
      <c r="K35" s="121" t="s">
        <v>20</v>
      </c>
      <c r="L35" s="117" t="s">
        <v>327</v>
      </c>
      <c r="M35" s="11" t="s">
        <v>335</v>
      </c>
    </row>
    <row r="36" spans="1:13" ht="18" customHeight="1" x14ac:dyDescent="0.45">
      <c r="A36" s="93" t="s">
        <v>101</v>
      </c>
      <c r="B36" s="118" t="s">
        <v>305</v>
      </c>
      <c r="C36" s="111" t="s">
        <v>312</v>
      </c>
      <c r="D36" s="111"/>
      <c r="E36" s="112">
        <v>1</v>
      </c>
      <c r="F36" s="112">
        <v>4</v>
      </c>
      <c r="G36" s="113"/>
      <c r="H36" s="119" t="s">
        <v>60</v>
      </c>
      <c r="I36" s="120"/>
      <c r="J36" s="120"/>
      <c r="K36" s="121" t="s">
        <v>191</v>
      </c>
      <c r="L36" s="117"/>
    </row>
    <row r="37" spans="1:13" ht="18" customHeight="1" x14ac:dyDescent="0.45">
      <c r="A37" s="93" t="s">
        <v>102</v>
      </c>
      <c r="B37" s="118" t="s">
        <v>306</v>
      </c>
      <c r="C37" s="111" t="s">
        <v>314</v>
      </c>
      <c r="D37" s="111"/>
      <c r="E37" s="112">
        <v>2</v>
      </c>
      <c r="F37" s="112">
        <v>5</v>
      </c>
      <c r="G37" s="113"/>
      <c r="H37" s="119" t="s">
        <v>60</v>
      </c>
      <c r="I37" s="120" t="s">
        <v>63</v>
      </c>
      <c r="J37" s="120"/>
      <c r="K37" s="121" t="s">
        <v>228</v>
      </c>
      <c r="L37" s="117"/>
    </row>
    <row r="38" spans="1:13" ht="18" customHeight="1" x14ac:dyDescent="0.45">
      <c r="A38" s="93" t="s">
        <v>103</v>
      </c>
      <c r="B38" s="118" t="s">
        <v>307</v>
      </c>
      <c r="C38" s="111" t="s">
        <v>315</v>
      </c>
      <c r="D38" s="111"/>
      <c r="E38" s="112">
        <v>3</v>
      </c>
      <c r="F38" s="112" t="s">
        <v>181</v>
      </c>
      <c r="G38" s="113"/>
      <c r="H38" s="119" t="s">
        <v>60</v>
      </c>
      <c r="I38" s="120"/>
      <c r="J38" s="120" t="s">
        <v>63</v>
      </c>
      <c r="K38" s="121" t="s">
        <v>201</v>
      </c>
      <c r="L38" s="117"/>
    </row>
    <row r="39" spans="1:13" ht="18" customHeight="1" x14ac:dyDescent="0.45">
      <c r="A39" s="93" t="s">
        <v>175</v>
      </c>
      <c r="B39" s="118" t="s">
        <v>308</v>
      </c>
      <c r="C39" s="111" t="s">
        <v>316</v>
      </c>
      <c r="D39" s="111"/>
      <c r="E39" s="112">
        <v>1</v>
      </c>
      <c r="F39" s="112" t="s">
        <v>110</v>
      </c>
      <c r="G39" s="113"/>
      <c r="H39" s="119" t="s">
        <v>60</v>
      </c>
      <c r="I39" s="120"/>
      <c r="J39" s="120"/>
      <c r="K39" s="121" t="s">
        <v>228</v>
      </c>
    </row>
    <row r="40" spans="1:13" ht="18" customHeight="1" thickBot="1" x14ac:dyDescent="0.5">
      <c r="A40" s="101" t="s">
        <v>105</v>
      </c>
      <c r="B40" s="122" t="s">
        <v>309</v>
      </c>
      <c r="C40" s="123" t="s">
        <v>317</v>
      </c>
      <c r="D40" s="123"/>
      <c r="E40" s="124">
        <v>2</v>
      </c>
      <c r="F40" s="125" t="s">
        <v>111</v>
      </c>
      <c r="G40" s="126"/>
      <c r="H40" s="127" t="s">
        <v>60</v>
      </c>
      <c r="I40" s="125"/>
      <c r="J40" s="125"/>
      <c r="K40" s="128" t="s">
        <v>193</v>
      </c>
    </row>
    <row r="41" spans="1:13" x14ac:dyDescent="0.45">
      <c r="B41" s="10"/>
      <c r="C41" s="10"/>
    </row>
    <row r="42" spans="1:13" x14ac:dyDescent="0.45">
      <c r="B42" s="131"/>
      <c r="C42" s="10"/>
    </row>
    <row r="43" spans="1:13" x14ac:dyDescent="0.45">
      <c r="B43" s="117"/>
      <c r="C43" s="117"/>
    </row>
    <row r="44" spans="1:13" x14ac:dyDescent="0.45">
      <c r="B44" s="117"/>
      <c r="C44" s="117"/>
    </row>
    <row r="45" spans="1:13" x14ac:dyDescent="0.45">
      <c r="B45" s="117"/>
      <c r="C45" s="117"/>
    </row>
    <row r="46" spans="1:13" x14ac:dyDescent="0.45">
      <c r="B46" s="117"/>
      <c r="C46" s="117"/>
    </row>
    <row r="47" spans="1:13" x14ac:dyDescent="0.45">
      <c r="B47" s="117"/>
      <c r="C47" s="117"/>
    </row>
    <row r="48" spans="1:13" x14ac:dyDescent="0.45">
      <c r="B48" s="117"/>
      <c r="C48" s="117"/>
    </row>
    <row r="49" spans="2:3" x14ac:dyDescent="0.45">
      <c r="B49" s="117"/>
      <c r="C49" s="117"/>
    </row>
    <row r="50" spans="2:3" x14ac:dyDescent="0.45">
      <c r="B50" s="117"/>
      <c r="C50" s="117"/>
    </row>
    <row r="51" spans="2:3" x14ac:dyDescent="0.45">
      <c r="B51" s="117"/>
      <c r="C51" s="117"/>
    </row>
    <row r="52" spans="2:3" x14ac:dyDescent="0.45">
      <c r="B52" s="117"/>
      <c r="C52" s="117"/>
    </row>
    <row r="53" spans="2:3" x14ac:dyDescent="0.45">
      <c r="B53" s="117"/>
      <c r="C53" s="117"/>
    </row>
  </sheetData>
  <sheetProtection algorithmName="SHA-512" hashValue="PI6ZGHSlHBgoBqaqcVThk4H+pRi9hU3psDC+RzA29n76MvLHFkVdyhlLEvuSP4IE3HYq3mvpEOETnbePWmGYoQ==" saltValue="ApgqUGhkt/LJ4JKO2HMlIQ==" spinCount="100000" sheet="1" objects="1" scenarios="1" selectLockedCells="1"/>
  <protectedRanges>
    <protectedRange sqref="C8" name="範囲1"/>
  </protectedRanges>
  <dataConsolidate/>
  <mergeCells count="18">
    <mergeCell ref="A19:A20"/>
    <mergeCell ref="B19:B20"/>
    <mergeCell ref="C19:C20"/>
    <mergeCell ref="E19:E20"/>
    <mergeCell ref="A31:A32"/>
    <mergeCell ref="B31:B32"/>
    <mergeCell ref="C31:C32"/>
    <mergeCell ref="E31:E32"/>
    <mergeCell ref="F31:F32"/>
    <mergeCell ref="F19:F20"/>
    <mergeCell ref="H19:H20"/>
    <mergeCell ref="K19:K20"/>
    <mergeCell ref="K31:K32"/>
    <mergeCell ref="I19:I20"/>
    <mergeCell ref="J19:J20"/>
    <mergeCell ref="H31:H32"/>
    <mergeCell ref="I31:I32"/>
    <mergeCell ref="J31:J32"/>
  </mergeCells>
  <phoneticPr fontId="1"/>
  <dataValidations count="10">
    <dataValidation type="list" imeMode="off" allowBlank="1" showInputMessage="1" showErrorMessage="1" sqref="F21:F30 F33:F40" xr:uid="{03F616FE-F072-4034-9404-0B38DBF3FE69}">
      <formula1>"1,2,3,4,5,6,7, 補欠1,補欠2,補欠3"</formula1>
    </dataValidation>
    <dataValidation type="list" imeMode="off" allowBlank="1" showInputMessage="1" showErrorMessage="1" sqref="E21:E30 E33:E40" xr:uid="{C66C0E6C-34EC-4787-B333-7333972D81E0}">
      <formula1>"1,2,3,"</formula1>
    </dataValidation>
    <dataValidation type="list" allowBlank="1" showInputMessage="1" showErrorMessage="1" sqref="H21:H30 H33:H40" xr:uid="{4D89DAF6-EA51-4C0F-AD74-4354182024F9}">
      <formula1>$R$4:$R$5</formula1>
    </dataValidation>
    <dataValidation type="list" allowBlank="1" showInputMessage="1" showErrorMessage="1" sqref="I21:J30 I33:J40" xr:uid="{C05BEB9A-7C7E-45DE-A1B9-A46FD53E2547}">
      <formula1>"○,　"</formula1>
    </dataValidation>
    <dataValidation type="whole" imeMode="off" allowBlank="1" showInputMessage="1" showErrorMessage="1" sqref="G21:G30 G33:G40" xr:uid="{2FBC01E6-2BBB-43C1-93CC-F58E404C932B}">
      <formula1>0</formula1>
      <formula2>9999</formula2>
    </dataValidation>
    <dataValidation type="list" imeMode="off" allowBlank="1" showInputMessage="1" showErrorMessage="1" sqref="C16" xr:uid="{167526AE-392E-4563-B29F-5F7CFF7DF75D}">
      <formula1>"1,2,3,4,5,6,7,8,9,10"</formula1>
    </dataValidation>
    <dataValidation imeMode="off" allowBlank="1" showInputMessage="1" showErrorMessage="1" sqref="C15 C4 C9 C11:C12" xr:uid="{FD88D1BE-17FB-4294-A896-1886D52D359D}"/>
    <dataValidation imeMode="halfKatakana" allowBlank="1" showInputMessage="1" showErrorMessage="1" sqref="C8 C21:D30 C33:D40" xr:uid="{CB94A475-30B5-477A-86BB-E051AD202560}"/>
    <dataValidation imeMode="hiragana" allowBlank="1" showInputMessage="1" showErrorMessage="1" sqref="C13:C14 C10 B33:B40 B21:B30 C6" xr:uid="{CA6E4316-A612-478A-B654-6337A1F08AD3}"/>
    <dataValidation type="list" allowBlank="1" showInputMessage="1" showErrorMessage="1" sqref="C5" xr:uid="{FCBF5726-EAD0-44F0-9C01-D5763EEBE977}">
      <formula1>$P$4:$P$9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imeMode="hiragana" allowBlank="1" showInputMessage="1" showErrorMessage="1" xr:uid="{2B86D604-E4B7-4ED4-AFA6-EBBFDF2FEA92}">
          <x14:formula1>
            <xm:f>所属一覧!$H$2:$H$50</xm:f>
          </x14:formula1>
          <xm:sqref>C7</xm:sqref>
        </x14:dataValidation>
        <x14:dataValidation type="list" allowBlank="1" showInputMessage="1" showErrorMessage="1" xr:uid="{693FDADA-56A4-472E-9C17-F85C621E79AC}">
          <x14:formula1>
            <xm:f>所属一覧!$H$2:$H$50</xm:f>
          </x14:formula1>
          <xm:sqref>K21:K30 K33:K40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F0398-5674-4FAF-AB2E-3DF795116253}">
  <sheetPr>
    <tabColor theme="9" tint="0.59999389629810485"/>
  </sheetPr>
  <dimension ref="A2:R44"/>
  <sheetViews>
    <sheetView showGridLines="0" zoomScale="80" zoomScaleNormal="80" workbookViewId="0">
      <selection activeCell="C4" sqref="C4"/>
    </sheetView>
  </sheetViews>
  <sheetFormatPr defaultColWidth="9" defaultRowHeight="12.6" x14ac:dyDescent="0.45"/>
  <cols>
    <col min="1" max="1" width="9" style="11"/>
    <col min="2" max="2" width="25.3984375" style="11" customWidth="1"/>
    <col min="3" max="3" width="33" style="11" customWidth="1"/>
    <col min="4" max="4" width="9.19921875" style="11" hidden="1" customWidth="1"/>
    <col min="5" max="5" width="9.19921875" style="11" bestFit="1" customWidth="1"/>
    <col min="6" max="6" width="9.59765625" style="11" bestFit="1" customWidth="1"/>
    <col min="7" max="7" width="14.19921875" style="11" hidden="1" customWidth="1"/>
    <col min="8" max="10" width="9" style="11"/>
    <col min="11" max="11" width="9" style="11" customWidth="1"/>
    <col min="12" max="12" width="18.3984375" style="11" customWidth="1"/>
    <col min="13" max="13" width="9" style="11"/>
    <col min="14" max="15" width="9" style="11" customWidth="1"/>
    <col min="16" max="17" width="9.19921875" style="11" hidden="1" customWidth="1"/>
    <col min="18" max="18" width="9" style="11" hidden="1" customWidth="1"/>
    <col min="19" max="16384" width="9" style="11"/>
  </cols>
  <sheetData>
    <row r="2" spans="2:18" ht="27.75" customHeight="1" x14ac:dyDescent="0.45">
      <c r="B2" s="68" t="s">
        <v>340</v>
      </c>
      <c r="C2" s="10"/>
      <c r="D2" s="68"/>
      <c r="E2" s="10"/>
      <c r="F2" s="10"/>
      <c r="G2" s="10"/>
    </row>
    <row r="3" spans="2:18" ht="18" customHeight="1" thickBot="1" x14ac:dyDescent="0.5">
      <c r="B3" s="10"/>
      <c r="C3" s="10"/>
      <c r="D3" s="10"/>
      <c r="E3" s="10"/>
      <c r="F3" s="10"/>
      <c r="G3" s="10"/>
    </row>
    <row r="4" spans="2:18" ht="18" customHeight="1" thickBot="1" x14ac:dyDescent="0.5">
      <c r="B4" s="69" t="s">
        <v>0</v>
      </c>
      <c r="C4" s="64"/>
      <c r="D4" s="10"/>
      <c r="E4" s="10" t="s">
        <v>336</v>
      </c>
      <c r="F4" s="10"/>
      <c r="G4" s="10"/>
      <c r="M4" s="129">
        <v>1</v>
      </c>
      <c r="P4" s="11" t="s">
        <v>16</v>
      </c>
      <c r="Q4" s="11">
        <v>25</v>
      </c>
      <c r="R4" s="11" t="s">
        <v>60</v>
      </c>
    </row>
    <row r="5" spans="2:18" ht="18" customHeight="1" thickBot="1" x14ac:dyDescent="0.5">
      <c r="B5" s="69" t="s">
        <v>1</v>
      </c>
      <c r="C5" s="65" t="s">
        <v>20</v>
      </c>
      <c r="D5" s="10">
        <f>VLOOKUP(C5,P4:Q9,2)</f>
        <v>29</v>
      </c>
      <c r="E5" s="10" t="s">
        <v>2</v>
      </c>
      <c r="F5" s="10"/>
      <c r="G5" s="10"/>
      <c r="M5" s="72"/>
      <c r="P5" s="11" t="s">
        <v>17</v>
      </c>
      <c r="Q5" s="11">
        <v>26</v>
      </c>
      <c r="R5" s="11" t="s">
        <v>61</v>
      </c>
    </row>
    <row r="6" spans="2:18" ht="18" customHeight="1" thickBot="1" x14ac:dyDescent="0.5">
      <c r="B6" s="69" t="s">
        <v>3</v>
      </c>
      <c r="C6" s="65"/>
      <c r="D6" s="10"/>
      <c r="E6" s="10" t="s">
        <v>22</v>
      </c>
      <c r="F6" s="10"/>
      <c r="G6" s="10"/>
      <c r="M6" s="72"/>
      <c r="P6" s="11" t="s">
        <v>18</v>
      </c>
      <c r="Q6" s="11">
        <v>27</v>
      </c>
    </row>
    <row r="7" spans="2:18" ht="18" customHeight="1" thickBot="1" x14ac:dyDescent="0.5">
      <c r="B7" s="69" t="s">
        <v>4</v>
      </c>
      <c r="C7" s="65"/>
      <c r="D7" s="10" t="str">
        <f>IF(C7="","",VLOOKUP(C7,所属一覧!H2:J50,3,FALSE))</f>
        <v/>
      </c>
      <c r="E7" s="10" t="s">
        <v>318</v>
      </c>
      <c r="F7" s="10"/>
      <c r="G7" s="10"/>
      <c r="P7" s="11" t="s">
        <v>19</v>
      </c>
      <c r="Q7" s="11">
        <v>28</v>
      </c>
    </row>
    <row r="8" spans="2:18" ht="18" customHeight="1" thickBot="1" x14ac:dyDescent="0.5">
      <c r="B8" s="73" t="s">
        <v>5</v>
      </c>
      <c r="C8" s="71" t="str">
        <f>IF(C7="","",VLOOKUP(C7,所属一覧!H2:I50,2,FALSE))</f>
        <v/>
      </c>
      <c r="D8" s="10"/>
      <c r="E8" s="10" t="s">
        <v>319</v>
      </c>
      <c r="F8" s="74"/>
      <c r="G8" s="10"/>
      <c r="P8" s="11" t="s">
        <v>20</v>
      </c>
      <c r="Q8" s="11">
        <v>29</v>
      </c>
    </row>
    <row r="9" spans="2:18" ht="18" customHeight="1" thickBot="1" x14ac:dyDescent="0.5">
      <c r="B9" s="69" t="s">
        <v>6</v>
      </c>
      <c r="C9" s="66"/>
      <c r="D9" s="10"/>
      <c r="E9" s="10" t="s">
        <v>23</v>
      </c>
      <c r="F9" s="10"/>
      <c r="G9" s="10"/>
      <c r="P9" s="11" t="s">
        <v>21</v>
      </c>
      <c r="Q9" s="11">
        <v>30</v>
      </c>
    </row>
    <row r="10" spans="2:18" ht="18" customHeight="1" thickBot="1" x14ac:dyDescent="0.5">
      <c r="B10" s="69" t="s">
        <v>7</v>
      </c>
      <c r="C10" s="65"/>
      <c r="D10" s="10"/>
      <c r="E10" s="10" t="s">
        <v>320</v>
      </c>
      <c r="F10" s="10"/>
      <c r="G10" s="10"/>
      <c r="P10" s="11">
        <v>1</v>
      </c>
      <c r="Q10" s="76" t="s">
        <v>89</v>
      </c>
    </row>
    <row r="11" spans="2:18" ht="18" customHeight="1" thickBot="1" x14ac:dyDescent="0.5">
      <c r="B11" s="69" t="s">
        <v>8</v>
      </c>
      <c r="C11" s="67"/>
      <c r="D11" s="10"/>
      <c r="E11" s="10" t="s">
        <v>24</v>
      </c>
      <c r="F11" s="10"/>
      <c r="G11" s="10"/>
      <c r="P11" s="11">
        <v>2</v>
      </c>
      <c r="Q11" s="76" t="s">
        <v>97</v>
      </c>
    </row>
    <row r="12" spans="2:18" ht="18" customHeight="1" thickBot="1" x14ac:dyDescent="0.5">
      <c r="B12" s="69" t="s">
        <v>9</v>
      </c>
      <c r="C12" s="67"/>
      <c r="D12" s="10"/>
      <c r="E12" s="10" t="s">
        <v>24</v>
      </c>
      <c r="F12" s="10"/>
      <c r="G12" s="10"/>
      <c r="P12" s="11">
        <v>3</v>
      </c>
      <c r="Q12" s="76" t="s">
        <v>90</v>
      </c>
    </row>
    <row r="13" spans="2:18" ht="18" customHeight="1" thickBot="1" x14ac:dyDescent="0.5">
      <c r="B13" s="69" t="s">
        <v>10</v>
      </c>
      <c r="C13" s="65"/>
      <c r="D13" s="10"/>
      <c r="E13" s="10" t="s">
        <v>11</v>
      </c>
      <c r="F13" s="10"/>
      <c r="G13" s="10"/>
      <c r="P13" s="11">
        <v>4</v>
      </c>
      <c r="Q13" s="76" t="s">
        <v>91</v>
      </c>
    </row>
    <row r="14" spans="2:18" ht="18" customHeight="1" thickBot="1" x14ac:dyDescent="0.5">
      <c r="B14" s="69" t="s">
        <v>331</v>
      </c>
      <c r="C14" s="65"/>
      <c r="D14" s="10"/>
      <c r="E14" s="10" t="s">
        <v>11</v>
      </c>
      <c r="F14" s="10"/>
      <c r="G14" s="10"/>
      <c r="P14" s="11">
        <v>5</v>
      </c>
      <c r="Q14" s="76" t="s">
        <v>92</v>
      </c>
    </row>
    <row r="15" spans="2:18" ht="18" customHeight="1" thickBot="1" x14ac:dyDescent="0.5">
      <c r="B15" s="69" t="s">
        <v>332</v>
      </c>
      <c r="C15" s="65"/>
      <c r="D15" s="10"/>
      <c r="E15" s="10" t="s">
        <v>25</v>
      </c>
      <c r="F15" s="10"/>
      <c r="G15" s="10"/>
      <c r="P15" s="11">
        <v>6</v>
      </c>
      <c r="Q15" s="76" t="s">
        <v>93</v>
      </c>
    </row>
    <row r="16" spans="2:18" ht="18" customHeight="1" thickBot="1" x14ac:dyDescent="0.5">
      <c r="B16" s="69" t="s">
        <v>333</v>
      </c>
      <c r="C16" s="65"/>
      <c r="D16" s="10"/>
      <c r="E16" s="10"/>
      <c r="F16" s="10"/>
      <c r="G16" s="10"/>
      <c r="Q16" s="76"/>
    </row>
    <row r="17" spans="1:17" ht="18" customHeight="1" thickBot="1" x14ac:dyDescent="0.5">
      <c r="B17" s="69" t="s">
        <v>334</v>
      </c>
      <c r="C17" s="65"/>
      <c r="D17" s="10"/>
      <c r="E17" s="10"/>
      <c r="F17" s="10"/>
      <c r="G17" s="10"/>
      <c r="Q17" s="76"/>
    </row>
    <row r="18" spans="1:17" ht="18" hidden="1" customHeight="1" thickBot="1" x14ac:dyDescent="0.5">
      <c r="B18" s="69" t="s">
        <v>14</v>
      </c>
      <c r="C18" s="78"/>
      <c r="D18" s="10" t="e">
        <f>VLOOKUP(C18,P10:Q20,2)</f>
        <v>#N/A</v>
      </c>
      <c r="E18" s="10" t="s">
        <v>15</v>
      </c>
      <c r="F18" s="10"/>
      <c r="G18" s="10"/>
      <c r="P18" s="11">
        <v>7</v>
      </c>
      <c r="Q18" s="76" t="s">
        <v>94</v>
      </c>
    </row>
    <row r="19" spans="1:17" ht="18" customHeight="1" x14ac:dyDescent="0.45">
      <c r="P19" s="11">
        <v>9</v>
      </c>
      <c r="Q19" s="76" t="s">
        <v>95</v>
      </c>
    </row>
    <row r="20" spans="1:17" ht="18" customHeight="1" thickBot="1" x14ac:dyDescent="0.5">
      <c r="P20" s="11">
        <v>10</v>
      </c>
      <c r="Q20" s="76" t="s">
        <v>98</v>
      </c>
    </row>
    <row r="21" spans="1:17" ht="18" customHeight="1" thickBot="1" x14ac:dyDescent="0.5">
      <c r="A21" s="136" t="s">
        <v>26</v>
      </c>
      <c r="B21" s="137" t="s">
        <v>173</v>
      </c>
      <c r="C21" s="134" t="s">
        <v>39</v>
      </c>
      <c r="D21" s="79"/>
      <c r="E21" s="134" t="s">
        <v>27</v>
      </c>
      <c r="F21" s="132" t="s">
        <v>31</v>
      </c>
      <c r="G21" s="80"/>
      <c r="H21" s="134" t="s">
        <v>28</v>
      </c>
      <c r="I21" s="134" t="s">
        <v>29</v>
      </c>
      <c r="J21" s="136" t="s">
        <v>30</v>
      </c>
      <c r="K21" s="136" t="s">
        <v>329</v>
      </c>
    </row>
    <row r="22" spans="1:17" ht="18" customHeight="1" thickBot="1" x14ac:dyDescent="0.5">
      <c r="A22" s="135"/>
      <c r="B22" s="138"/>
      <c r="C22" s="135"/>
      <c r="D22" s="81"/>
      <c r="E22" s="135"/>
      <c r="F22" s="133"/>
      <c r="G22" s="82" t="s">
        <v>32</v>
      </c>
      <c r="H22" s="135"/>
      <c r="I22" s="135"/>
      <c r="J22" s="135"/>
      <c r="K22" s="135"/>
    </row>
    <row r="23" spans="1:17" ht="18" customHeight="1" x14ac:dyDescent="0.45">
      <c r="A23" s="83" t="s">
        <v>99</v>
      </c>
      <c r="B23" s="38"/>
      <c r="C23" s="39"/>
      <c r="D23" s="39"/>
      <c r="E23" s="40"/>
      <c r="F23" s="86">
        <v>1</v>
      </c>
      <c r="G23" s="87"/>
      <c r="H23" s="41"/>
      <c r="I23" s="42"/>
      <c r="J23" s="42"/>
      <c r="K23" s="12"/>
      <c r="L23" s="91" t="s">
        <v>73</v>
      </c>
      <c r="M23" s="92" t="s">
        <v>33</v>
      </c>
    </row>
    <row r="24" spans="1:17" ht="18" customHeight="1" x14ac:dyDescent="0.45">
      <c r="A24" s="93" t="s">
        <v>96</v>
      </c>
      <c r="B24" s="43"/>
      <c r="C24" s="39"/>
      <c r="D24" s="39"/>
      <c r="E24" s="40"/>
      <c r="F24" s="86">
        <v>2</v>
      </c>
      <c r="G24" s="87"/>
      <c r="H24" s="44"/>
      <c r="I24" s="45"/>
      <c r="J24" s="45"/>
      <c r="K24" s="13"/>
      <c r="L24" s="98" t="s">
        <v>176</v>
      </c>
      <c r="M24" s="11" t="s">
        <v>34</v>
      </c>
    </row>
    <row r="25" spans="1:17" ht="18" customHeight="1" x14ac:dyDescent="0.45">
      <c r="A25" s="93" t="s">
        <v>100</v>
      </c>
      <c r="B25" s="43"/>
      <c r="C25" s="39"/>
      <c r="D25" s="39"/>
      <c r="E25" s="40"/>
      <c r="F25" s="86">
        <v>3</v>
      </c>
      <c r="G25" s="87"/>
      <c r="H25" s="44"/>
      <c r="I25" s="45"/>
      <c r="J25" s="45"/>
      <c r="K25" s="13"/>
      <c r="L25" s="98" t="s">
        <v>28</v>
      </c>
      <c r="M25" s="11" t="s">
        <v>38</v>
      </c>
    </row>
    <row r="26" spans="1:17" ht="18" customHeight="1" x14ac:dyDescent="0.45">
      <c r="A26" s="93" t="s">
        <v>101</v>
      </c>
      <c r="B26" s="43"/>
      <c r="C26" s="39"/>
      <c r="D26" s="39"/>
      <c r="E26" s="40"/>
      <c r="F26" s="86">
        <v>4</v>
      </c>
      <c r="G26" s="87"/>
      <c r="H26" s="44"/>
      <c r="I26" s="45"/>
      <c r="J26" s="45"/>
      <c r="K26" s="13"/>
      <c r="L26" s="98" t="s">
        <v>177</v>
      </c>
      <c r="M26" s="11" t="s">
        <v>35</v>
      </c>
    </row>
    <row r="27" spans="1:17" ht="18" customHeight="1" x14ac:dyDescent="0.45">
      <c r="A27" s="93" t="s">
        <v>102</v>
      </c>
      <c r="B27" s="43"/>
      <c r="C27" s="39"/>
      <c r="D27" s="39"/>
      <c r="E27" s="40"/>
      <c r="F27" s="86">
        <v>5</v>
      </c>
      <c r="G27" s="87"/>
      <c r="H27" s="44"/>
      <c r="I27" s="45"/>
      <c r="J27" s="45"/>
      <c r="K27" s="13"/>
      <c r="L27" s="98" t="s">
        <v>178</v>
      </c>
      <c r="M27" s="11" t="s">
        <v>36</v>
      </c>
    </row>
    <row r="28" spans="1:17" ht="18" customHeight="1" x14ac:dyDescent="0.45">
      <c r="A28" s="93" t="s">
        <v>103</v>
      </c>
      <c r="B28" s="43"/>
      <c r="C28" s="39"/>
      <c r="D28" s="39"/>
      <c r="E28" s="40"/>
      <c r="F28" s="86">
        <v>6</v>
      </c>
      <c r="G28" s="87"/>
      <c r="H28" s="44"/>
      <c r="I28" s="45"/>
      <c r="J28" s="45"/>
      <c r="K28" s="13"/>
    </row>
    <row r="29" spans="1:17" ht="18" customHeight="1" x14ac:dyDescent="0.45">
      <c r="A29" s="93" t="s">
        <v>104</v>
      </c>
      <c r="B29" s="43"/>
      <c r="C29" s="39"/>
      <c r="D29" s="39"/>
      <c r="E29" s="40"/>
      <c r="F29" s="86">
        <v>7</v>
      </c>
      <c r="G29" s="87"/>
      <c r="H29" s="44"/>
      <c r="I29" s="45"/>
      <c r="J29" s="45"/>
      <c r="K29" s="13"/>
      <c r="M29" s="99"/>
    </row>
    <row r="30" spans="1:17" ht="18" customHeight="1" x14ac:dyDescent="0.45">
      <c r="A30" s="93" t="s">
        <v>105</v>
      </c>
      <c r="B30" s="43"/>
      <c r="C30" s="39"/>
      <c r="D30" s="39"/>
      <c r="E30" s="40"/>
      <c r="F30" s="86" t="s">
        <v>109</v>
      </c>
      <c r="G30" s="87"/>
      <c r="H30" s="44"/>
      <c r="I30" s="45"/>
      <c r="J30" s="45"/>
      <c r="K30" s="13"/>
      <c r="L30" s="100" t="s">
        <v>179</v>
      </c>
    </row>
    <row r="31" spans="1:17" ht="18" customHeight="1" x14ac:dyDescent="0.45">
      <c r="A31" s="93" t="s">
        <v>106</v>
      </c>
      <c r="B31" s="43"/>
      <c r="C31" s="39"/>
      <c r="D31" s="39"/>
      <c r="E31" s="40"/>
      <c r="F31" s="86" t="s">
        <v>110</v>
      </c>
      <c r="G31" s="87"/>
      <c r="H31" s="44"/>
      <c r="I31" s="45"/>
      <c r="J31" s="45"/>
      <c r="K31" s="13"/>
      <c r="L31" s="14" t="s">
        <v>323</v>
      </c>
    </row>
    <row r="32" spans="1:17" ht="18" customHeight="1" thickBot="1" x14ac:dyDescent="0.5">
      <c r="A32" s="101" t="s">
        <v>37</v>
      </c>
      <c r="B32" s="46"/>
      <c r="C32" s="47"/>
      <c r="D32" s="47"/>
      <c r="E32" s="48"/>
      <c r="F32" s="105" t="s">
        <v>111</v>
      </c>
      <c r="G32" s="106"/>
      <c r="H32" s="49"/>
      <c r="I32" s="50"/>
      <c r="J32" s="50"/>
      <c r="K32" s="15"/>
      <c r="L32" s="14" t="s">
        <v>180</v>
      </c>
    </row>
    <row r="33" spans="1:13" ht="18" customHeight="1" thickBot="1" x14ac:dyDescent="0.5">
      <c r="A33" s="136" t="s">
        <v>26</v>
      </c>
      <c r="B33" s="137" t="s">
        <v>174</v>
      </c>
      <c r="C33" s="134" t="s">
        <v>39</v>
      </c>
      <c r="D33" s="79"/>
      <c r="E33" s="134" t="s">
        <v>27</v>
      </c>
      <c r="F33" s="132" t="s">
        <v>31</v>
      </c>
      <c r="G33" s="80"/>
      <c r="H33" s="134" t="s">
        <v>28</v>
      </c>
      <c r="I33" s="134" t="s">
        <v>29</v>
      </c>
      <c r="J33" s="136" t="s">
        <v>30</v>
      </c>
      <c r="K33" s="136" t="s">
        <v>329</v>
      </c>
    </row>
    <row r="34" spans="1:13" ht="18" customHeight="1" thickBot="1" x14ac:dyDescent="0.5">
      <c r="A34" s="135"/>
      <c r="B34" s="138"/>
      <c r="C34" s="135"/>
      <c r="D34" s="81"/>
      <c r="E34" s="135"/>
      <c r="F34" s="133"/>
      <c r="G34" s="82" t="s">
        <v>32</v>
      </c>
      <c r="H34" s="135"/>
      <c r="I34" s="135"/>
      <c r="J34" s="135"/>
      <c r="K34" s="135"/>
      <c r="L34" s="109" t="s">
        <v>326</v>
      </c>
    </row>
    <row r="35" spans="1:13" ht="18" customHeight="1" x14ac:dyDescent="0.45">
      <c r="A35" s="83" t="s">
        <v>99</v>
      </c>
      <c r="B35" s="51"/>
      <c r="C35" s="52"/>
      <c r="D35" s="52"/>
      <c r="E35" s="53"/>
      <c r="F35" s="112">
        <v>1</v>
      </c>
      <c r="G35" s="113"/>
      <c r="H35" s="54"/>
      <c r="I35" s="55"/>
      <c r="J35" s="55"/>
      <c r="K35" s="16"/>
      <c r="L35" s="117" t="s">
        <v>324</v>
      </c>
      <c r="M35" s="11" t="s">
        <v>328</v>
      </c>
    </row>
    <row r="36" spans="1:13" ht="18" customHeight="1" x14ac:dyDescent="0.45">
      <c r="A36" s="93" t="s">
        <v>96</v>
      </c>
      <c r="B36" s="56"/>
      <c r="C36" s="52"/>
      <c r="D36" s="52"/>
      <c r="E36" s="53"/>
      <c r="F36" s="112">
        <v>2</v>
      </c>
      <c r="G36" s="113"/>
      <c r="H36" s="57"/>
      <c r="I36" s="58"/>
      <c r="J36" s="58"/>
      <c r="K36" s="17"/>
      <c r="L36" s="117" t="s">
        <v>325</v>
      </c>
      <c r="M36" s="11" t="s">
        <v>330</v>
      </c>
    </row>
    <row r="37" spans="1:13" ht="18" customHeight="1" x14ac:dyDescent="0.45">
      <c r="A37" s="93" t="s">
        <v>100</v>
      </c>
      <c r="B37" s="56"/>
      <c r="C37" s="52"/>
      <c r="D37" s="52"/>
      <c r="E37" s="53"/>
      <c r="F37" s="112">
        <v>3</v>
      </c>
      <c r="G37" s="113"/>
      <c r="H37" s="57"/>
      <c r="I37" s="58"/>
      <c r="J37" s="58"/>
      <c r="K37" s="17"/>
      <c r="L37" s="117" t="s">
        <v>327</v>
      </c>
      <c r="M37" s="11" t="s">
        <v>335</v>
      </c>
    </row>
    <row r="38" spans="1:13" ht="18" customHeight="1" x14ac:dyDescent="0.45">
      <c r="A38" s="93" t="s">
        <v>101</v>
      </c>
      <c r="B38" s="56"/>
      <c r="C38" s="52"/>
      <c r="D38" s="52"/>
      <c r="E38" s="53"/>
      <c r="F38" s="112">
        <v>4</v>
      </c>
      <c r="G38" s="113"/>
      <c r="H38" s="57"/>
      <c r="I38" s="58"/>
      <c r="J38" s="58"/>
      <c r="K38" s="17"/>
      <c r="L38" s="117"/>
    </row>
    <row r="39" spans="1:13" ht="18" customHeight="1" x14ac:dyDescent="0.45">
      <c r="A39" s="93" t="s">
        <v>102</v>
      </c>
      <c r="B39" s="56"/>
      <c r="C39" s="52"/>
      <c r="D39" s="52"/>
      <c r="E39" s="53"/>
      <c r="F39" s="112">
        <v>5</v>
      </c>
      <c r="G39" s="113"/>
      <c r="H39" s="57"/>
      <c r="I39" s="58"/>
      <c r="J39" s="58"/>
      <c r="K39" s="17"/>
      <c r="L39" s="117"/>
    </row>
    <row r="40" spans="1:13" ht="18" customHeight="1" x14ac:dyDescent="0.45">
      <c r="A40" s="93" t="s">
        <v>103</v>
      </c>
      <c r="B40" s="56"/>
      <c r="C40" s="52"/>
      <c r="D40" s="52"/>
      <c r="E40" s="53"/>
      <c r="F40" s="112" t="s">
        <v>181</v>
      </c>
      <c r="G40" s="113"/>
      <c r="H40" s="57"/>
      <c r="I40" s="58"/>
      <c r="J40" s="58"/>
      <c r="K40" s="17"/>
      <c r="L40" s="117"/>
    </row>
    <row r="41" spans="1:13" ht="18" customHeight="1" x14ac:dyDescent="0.45">
      <c r="A41" s="93" t="s">
        <v>175</v>
      </c>
      <c r="B41" s="56"/>
      <c r="C41" s="52"/>
      <c r="D41" s="52"/>
      <c r="E41" s="53"/>
      <c r="F41" s="112" t="s">
        <v>110</v>
      </c>
      <c r="G41" s="113"/>
      <c r="H41" s="57"/>
      <c r="I41" s="58"/>
      <c r="J41" s="58"/>
      <c r="K41" s="17"/>
    </row>
    <row r="42" spans="1:13" ht="18" customHeight="1" thickBot="1" x14ac:dyDescent="0.5">
      <c r="A42" s="101" t="s">
        <v>105</v>
      </c>
      <c r="B42" s="59"/>
      <c r="C42" s="60"/>
      <c r="D42" s="60"/>
      <c r="E42" s="61"/>
      <c r="F42" s="125" t="s">
        <v>111</v>
      </c>
      <c r="G42" s="126"/>
      <c r="H42" s="62"/>
      <c r="I42" s="63"/>
      <c r="J42" s="63"/>
      <c r="K42" s="18"/>
    </row>
    <row r="43" spans="1:13" x14ac:dyDescent="0.45">
      <c r="B43" s="10"/>
      <c r="C43" s="10"/>
    </row>
    <row r="44" spans="1:13" x14ac:dyDescent="0.45">
      <c r="B44" s="10"/>
      <c r="C44" s="10"/>
    </row>
  </sheetData>
  <sheetProtection algorithmName="SHA-512" hashValue="kYUPN/x69qS8q3L+w7i/Hfvyu3I91KdcwKaIrrq6k87H9QprBQFYJ4vBtx8BCK1Kga2Ylm0VR2bIw6JBzrrcCg==" saltValue="hcqQxjR/8jX4gzzOFSAzSQ==" spinCount="100000" sheet="1" objects="1" scenarios="1" selectLockedCells="1"/>
  <protectedRanges>
    <protectedRange sqref="C8" name="範囲1"/>
  </protectedRanges>
  <dataConsolidate/>
  <mergeCells count="18">
    <mergeCell ref="A33:A34"/>
    <mergeCell ref="B33:B34"/>
    <mergeCell ref="C33:C34"/>
    <mergeCell ref="A21:A22"/>
    <mergeCell ref="H21:H22"/>
    <mergeCell ref="B21:B22"/>
    <mergeCell ref="C21:C22"/>
    <mergeCell ref="E21:E22"/>
    <mergeCell ref="F21:F22"/>
    <mergeCell ref="E33:E34"/>
    <mergeCell ref="F33:F34"/>
    <mergeCell ref="K21:K22"/>
    <mergeCell ref="K33:K34"/>
    <mergeCell ref="I21:I22"/>
    <mergeCell ref="J21:J22"/>
    <mergeCell ref="H33:H34"/>
    <mergeCell ref="I33:I34"/>
    <mergeCell ref="J33:J34"/>
  </mergeCells>
  <phoneticPr fontId="1"/>
  <dataValidations count="10">
    <dataValidation type="list" allowBlank="1" showInputMessage="1" showErrorMessage="1" sqref="C5" xr:uid="{21B80B8B-5DAC-426E-ACE0-EE8486AE2ACA}">
      <formula1>$P$4:$P$9</formula1>
    </dataValidation>
    <dataValidation imeMode="hiragana" allowBlank="1" showInputMessage="1" showErrorMessage="1" sqref="C13:C14 C10 B35:B42 B23:B32 C6" xr:uid="{A82AA5B5-206A-4DFD-8D59-00DB658E9EAF}"/>
    <dataValidation imeMode="halfKatakana" allowBlank="1" showInputMessage="1" showErrorMessage="1" sqref="C8 C23:D32 C35:D42" xr:uid="{FB2A315D-16B9-449A-87D4-89D52F3D0B9E}"/>
    <dataValidation imeMode="off" allowBlank="1" showInputMessage="1" showErrorMessage="1" sqref="C15:C17 C4 C9 C11:C12" xr:uid="{70069B73-C722-41CA-B9DE-0C69930B89CD}"/>
    <dataValidation type="list" imeMode="off" allowBlank="1" showInputMessage="1" showErrorMessage="1" sqref="C18" xr:uid="{9BAD6237-3EA0-499B-8F09-22A3D56AD1F8}">
      <formula1>"1,2,3,4,5,6,7,8,9,10"</formula1>
    </dataValidation>
    <dataValidation type="whole" imeMode="off" allowBlank="1" showInputMessage="1" showErrorMessage="1" sqref="G23:G32 G35:G42" xr:uid="{D2212A5C-FF98-471B-A8BF-6C324B3F6E62}">
      <formula1>0</formula1>
      <formula2>9999</formula2>
    </dataValidation>
    <dataValidation type="list" allowBlank="1" showInputMessage="1" showErrorMessage="1" sqref="I23:J32 I35:J42" xr:uid="{19F798FB-875C-42CB-B36F-A05C27EDCE64}">
      <formula1>"○,　"</formula1>
    </dataValidation>
    <dataValidation type="list" allowBlank="1" showInputMessage="1" showErrorMessage="1" sqref="H23:H32 H35:H42" xr:uid="{0603A4B1-AB20-4929-A1EE-95ADBD0BFD97}">
      <formula1>$R$4:$R$5</formula1>
    </dataValidation>
    <dataValidation type="list" imeMode="off" allowBlank="1" showInputMessage="1" showErrorMessage="1" sqref="E23:E32 E35:E42" xr:uid="{DE1FAFBF-3D36-45B7-BEEC-459D8FAD6CE5}">
      <formula1>"1,2,3,"</formula1>
    </dataValidation>
    <dataValidation type="list" imeMode="off" allowBlank="1" showInputMessage="1" showErrorMessage="1" sqref="F23:F32 F35:F42" xr:uid="{7FE5359E-4528-4E98-A655-16BC5F08C401}">
      <formula1>"1,2,3,4,5,6,7, 補欠1,補欠2,補欠3"</formula1>
    </dataValidation>
  </dataValidation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imeMode="hiragana" allowBlank="1" showInputMessage="1" showErrorMessage="1" xr:uid="{C812E489-991C-472E-A0E8-8B0E749AE084}">
          <x14:formula1>
            <xm:f>所属一覧!$H$2:$H$50</xm:f>
          </x14:formula1>
          <xm:sqref>C7</xm:sqref>
        </x14:dataValidation>
        <x14:dataValidation type="list" allowBlank="1" showInputMessage="1" showErrorMessage="1" xr:uid="{A48F1E54-5027-46F1-8BFC-E0EAC82AB85D}">
          <x14:formula1>
            <xm:f>所属一覧!$H$2:$H$50</xm:f>
          </x14:formula1>
          <xm:sqref>K23:K32 K35:K42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09F101-40DD-402F-9BEB-6B88FBA9D181}">
  <sheetPr>
    <tabColor theme="3" tint="0.749992370372631"/>
    <pageSetUpPr fitToPage="1"/>
  </sheetPr>
  <dimension ref="B1:I50"/>
  <sheetViews>
    <sheetView zoomScale="94" zoomScaleNormal="85" workbookViewId="0">
      <selection activeCell="B1" sqref="B1:I1"/>
    </sheetView>
  </sheetViews>
  <sheetFormatPr defaultColWidth="9" defaultRowHeight="12.6" x14ac:dyDescent="0.45"/>
  <cols>
    <col min="1" max="1" width="1.69921875" style="11" customWidth="1"/>
    <col min="2" max="4" width="9" style="11"/>
    <col min="5" max="5" width="22.5" style="11" customWidth="1"/>
    <col min="6" max="7" width="9.5" style="11" customWidth="1"/>
    <col min="8" max="8" width="19.69921875" style="11" customWidth="1"/>
    <col min="9" max="9" width="10.69921875" style="11" customWidth="1"/>
    <col min="10" max="16384" width="9" style="11"/>
  </cols>
  <sheetData>
    <row r="1" spans="2:9" ht="65.25" customHeight="1" x14ac:dyDescent="0.45">
      <c r="B1" s="147" t="s">
        <v>337</v>
      </c>
      <c r="C1" s="148"/>
      <c r="D1" s="148"/>
      <c r="E1" s="148"/>
      <c r="F1" s="148"/>
      <c r="G1" s="148"/>
      <c r="H1" s="148"/>
      <c r="I1" s="148"/>
    </row>
    <row r="2" spans="2:9" ht="21" x14ac:dyDescent="0.45">
      <c r="B2" s="19"/>
      <c r="C2" s="19"/>
      <c r="D2" s="19"/>
      <c r="E2" s="20"/>
      <c r="F2" s="10"/>
      <c r="G2" s="10"/>
      <c r="H2" s="10"/>
      <c r="I2" s="21" t="s">
        <v>65</v>
      </c>
    </row>
    <row r="3" spans="2:9" x14ac:dyDescent="0.45">
      <c r="B3" s="149" t="s">
        <v>66</v>
      </c>
      <c r="C3" s="150"/>
      <c r="D3" s="150" t="str">
        <f>IF(入力シート!C7="","",入力シート!C7)</f>
        <v/>
      </c>
      <c r="E3" s="153"/>
      <c r="F3" s="10"/>
      <c r="G3" s="10"/>
      <c r="H3" s="155" t="s">
        <v>1</v>
      </c>
      <c r="I3" s="158" t="str">
        <f>IF(入力シート!C5="","",入力シート!C5)</f>
        <v>奈良</v>
      </c>
    </row>
    <row r="4" spans="2:9" x14ac:dyDescent="0.45">
      <c r="B4" s="151"/>
      <c r="C4" s="152"/>
      <c r="D4" s="152"/>
      <c r="E4" s="154"/>
      <c r="F4" s="10"/>
      <c r="G4" s="10"/>
      <c r="H4" s="156"/>
      <c r="I4" s="159"/>
    </row>
    <row r="5" spans="2:9" ht="15" customHeight="1" x14ac:dyDescent="0.45">
      <c r="B5" s="22" t="s">
        <v>67</v>
      </c>
      <c r="C5" s="161" t="str">
        <f>IF(入力シート!C9="","",入力シート!C9)</f>
        <v/>
      </c>
      <c r="D5" s="161"/>
      <c r="E5" s="162"/>
      <c r="F5" s="10"/>
      <c r="G5" s="10"/>
      <c r="H5" s="157"/>
      <c r="I5" s="160"/>
    </row>
    <row r="6" spans="2:9" ht="15" customHeight="1" x14ac:dyDescent="0.45">
      <c r="B6" s="174" t="s">
        <v>68</v>
      </c>
      <c r="C6" s="175" t="str">
        <f>IF(入力シート!C10="","",入力シート!C10)</f>
        <v/>
      </c>
      <c r="D6" s="176"/>
      <c r="E6" s="177"/>
      <c r="F6" s="10"/>
      <c r="G6" s="10"/>
      <c r="H6" s="23"/>
      <c r="I6" s="23"/>
    </row>
    <row r="7" spans="2:9" ht="15" customHeight="1" x14ac:dyDescent="0.45">
      <c r="B7" s="174"/>
      <c r="C7" s="176"/>
      <c r="D7" s="176"/>
      <c r="E7" s="177"/>
      <c r="F7" s="10"/>
      <c r="G7" s="10"/>
      <c r="H7" s="23"/>
      <c r="I7" s="23"/>
    </row>
    <row r="8" spans="2:9" ht="15" customHeight="1" x14ac:dyDescent="0.45">
      <c r="B8" s="22" t="s">
        <v>69</v>
      </c>
      <c r="C8" s="178" t="str">
        <f>IF(入力シート!C11="","",入力シート!C11)</f>
        <v/>
      </c>
      <c r="D8" s="179"/>
      <c r="E8" s="180"/>
      <c r="F8" s="10"/>
      <c r="G8" s="10"/>
      <c r="H8" s="23"/>
      <c r="I8" s="23"/>
    </row>
    <row r="9" spans="2:9" ht="15" customHeight="1" x14ac:dyDescent="0.45">
      <c r="B9" s="24" t="s">
        <v>70</v>
      </c>
      <c r="C9" s="181" t="str">
        <f>IF(入力シート!C12="","",入力シート!C12)</f>
        <v/>
      </c>
      <c r="D9" s="182"/>
      <c r="E9" s="183"/>
      <c r="F9" s="10"/>
      <c r="G9" s="10"/>
      <c r="H9" s="23"/>
      <c r="I9" s="23"/>
    </row>
    <row r="10" spans="2:9" x14ac:dyDescent="0.45">
      <c r="B10" s="23"/>
      <c r="C10" s="23"/>
      <c r="D10" s="23"/>
      <c r="E10" s="23"/>
      <c r="F10" s="10"/>
      <c r="G10" s="10"/>
      <c r="H10" s="23"/>
      <c r="I10" s="23"/>
    </row>
    <row r="11" spans="2:9" ht="13.5" customHeight="1" x14ac:dyDescent="0.45">
      <c r="B11" s="168" t="s">
        <v>182</v>
      </c>
      <c r="C11" s="169"/>
      <c r="D11" s="169"/>
      <c r="E11" s="169"/>
      <c r="F11" s="169"/>
      <c r="G11" s="169"/>
      <c r="H11" s="169"/>
      <c r="I11" s="170"/>
    </row>
    <row r="12" spans="2:9" ht="13.5" customHeight="1" x14ac:dyDescent="0.45">
      <c r="B12" s="171"/>
      <c r="C12" s="172"/>
      <c r="D12" s="172"/>
      <c r="E12" s="172"/>
      <c r="F12" s="172"/>
      <c r="G12" s="172"/>
      <c r="H12" s="172"/>
      <c r="I12" s="173"/>
    </row>
    <row r="13" spans="2:9" ht="18.75" customHeight="1" x14ac:dyDescent="0.45">
      <c r="B13" s="163" t="s">
        <v>71</v>
      </c>
      <c r="C13" s="165" t="s">
        <v>29</v>
      </c>
      <c r="D13" s="167" t="s">
        <v>72</v>
      </c>
      <c r="E13" s="26" t="s">
        <v>79</v>
      </c>
      <c r="F13" s="165" t="s">
        <v>27</v>
      </c>
      <c r="G13" s="165" t="s">
        <v>31</v>
      </c>
      <c r="H13" s="139" t="s">
        <v>28</v>
      </c>
      <c r="I13" s="140"/>
    </row>
    <row r="14" spans="2:9" ht="18.75" customHeight="1" x14ac:dyDescent="0.45">
      <c r="B14" s="164"/>
      <c r="C14" s="166"/>
      <c r="D14" s="166"/>
      <c r="E14" s="27" t="s">
        <v>73</v>
      </c>
      <c r="F14" s="166"/>
      <c r="G14" s="166"/>
      <c r="H14" s="141"/>
      <c r="I14" s="142"/>
    </row>
    <row r="15" spans="2:9" ht="18.75" customHeight="1" x14ac:dyDescent="0.45">
      <c r="B15" s="143">
        <v>1</v>
      </c>
      <c r="C15" s="145" t="str">
        <f>IF(入力シート!I23="","",入力シート!I23)</f>
        <v/>
      </c>
      <c r="D15" s="145" t="str">
        <f>IF(入力シート!J23="","",入力シート!J23)</f>
        <v/>
      </c>
      <c r="E15" s="37" t="str">
        <f>IF(入力シート!C23="","",入力シート!C23)</f>
        <v/>
      </c>
      <c r="F15" s="184" t="str">
        <f>IF(入力シート!E23="","",入力シート!E23)</f>
        <v/>
      </c>
      <c r="G15" s="184">
        <f>IF(入力シート!F23="","",入力シート!F23)</f>
        <v>1</v>
      </c>
      <c r="H15" s="190" t="str">
        <f>IF(入力シート!H23="","",入力シート!H23)</f>
        <v/>
      </c>
      <c r="I15" s="191"/>
    </row>
    <row r="16" spans="2:9" ht="18.75" customHeight="1" x14ac:dyDescent="0.45">
      <c r="B16" s="144" t="s">
        <v>62</v>
      </c>
      <c r="C16" s="146"/>
      <c r="D16" s="146"/>
      <c r="E16" s="29" t="str">
        <f>IF(入力シート!B23="","",入力シート!B23)</f>
        <v/>
      </c>
      <c r="F16" s="185"/>
      <c r="G16" s="185"/>
      <c r="H16" s="186"/>
      <c r="I16" s="187"/>
    </row>
    <row r="17" spans="2:9" ht="18.75" customHeight="1" x14ac:dyDescent="0.45">
      <c r="B17" s="144">
        <v>2</v>
      </c>
      <c r="C17" s="188" t="str">
        <f>IF(入力シート!I24="","",入力シート!I24)</f>
        <v/>
      </c>
      <c r="D17" s="188" t="str">
        <f>IF(入力シート!J24="","",入力シート!J24)</f>
        <v/>
      </c>
      <c r="E17" s="29" t="str">
        <f>IF(入力シート!C24="","",入力シート!C24)</f>
        <v/>
      </c>
      <c r="F17" s="189" t="str">
        <f>IF(入力シート!E24="","",入力シート!E24)</f>
        <v/>
      </c>
      <c r="G17" s="189">
        <f>IF(入力シート!F24="","",入力シート!F24)</f>
        <v>2</v>
      </c>
      <c r="H17" s="192" t="str">
        <f>IF(入力シート!H24="","",入力シート!H24)</f>
        <v/>
      </c>
      <c r="I17" s="193"/>
    </row>
    <row r="18" spans="2:9" ht="18.75" customHeight="1" x14ac:dyDescent="0.45">
      <c r="B18" s="144">
        <v>2</v>
      </c>
      <c r="C18" s="146"/>
      <c r="D18" s="146"/>
      <c r="E18" s="29" t="str">
        <f>IF(入力シート!B24="","",入力シート!B24)</f>
        <v/>
      </c>
      <c r="F18" s="185"/>
      <c r="G18" s="185"/>
      <c r="H18" s="192"/>
      <c r="I18" s="193"/>
    </row>
    <row r="19" spans="2:9" ht="18.75" customHeight="1" x14ac:dyDescent="0.45">
      <c r="B19" s="144">
        <v>3</v>
      </c>
      <c r="C19" s="188" t="str">
        <f>IF(入力シート!I25="","",入力シート!I25)</f>
        <v/>
      </c>
      <c r="D19" s="188" t="str">
        <f>IF(入力シート!J25="","",入力シート!J25)</f>
        <v/>
      </c>
      <c r="E19" s="29" t="str">
        <f>IF(入力シート!C25="","",入力シート!C25)</f>
        <v/>
      </c>
      <c r="F19" s="189" t="str">
        <f>IF(入力シート!E25="","",入力シート!E25)</f>
        <v/>
      </c>
      <c r="G19" s="189">
        <f>IF(入力シート!F25="","",入力シート!F25)</f>
        <v>3</v>
      </c>
      <c r="H19" s="139" t="str">
        <f>IF(入力シート!H25="","",入力シート!H25)</f>
        <v/>
      </c>
      <c r="I19" s="140"/>
    </row>
    <row r="20" spans="2:9" ht="18.75" customHeight="1" x14ac:dyDescent="0.45">
      <c r="B20" s="144">
        <v>3</v>
      </c>
      <c r="C20" s="146"/>
      <c r="D20" s="146"/>
      <c r="E20" s="29" t="str">
        <f>IF(入力シート!B25="","",入力シート!B25)</f>
        <v/>
      </c>
      <c r="F20" s="185"/>
      <c r="G20" s="185"/>
      <c r="H20" s="186"/>
      <c r="I20" s="187"/>
    </row>
    <row r="21" spans="2:9" ht="18.75" customHeight="1" x14ac:dyDescent="0.45">
      <c r="B21" s="144">
        <v>4</v>
      </c>
      <c r="C21" s="188" t="str">
        <f>IF(入力シート!I26="","",入力シート!I26)</f>
        <v/>
      </c>
      <c r="D21" s="188" t="str">
        <f>IF(入力シート!J26="","",入力シート!J26)</f>
        <v/>
      </c>
      <c r="E21" s="29" t="str">
        <f>IF(入力シート!C26="","",入力シート!C26)</f>
        <v/>
      </c>
      <c r="F21" s="189" t="str">
        <f>IF(入力シート!E26="","",入力シート!E26)</f>
        <v/>
      </c>
      <c r="G21" s="189">
        <f>IF(入力シート!F26="","",入力シート!F26)</f>
        <v>4</v>
      </c>
      <c r="H21" s="139" t="str">
        <f>IF(入力シート!H26="","",入力シート!H26)</f>
        <v/>
      </c>
      <c r="I21" s="140"/>
    </row>
    <row r="22" spans="2:9" ht="18.75" customHeight="1" x14ac:dyDescent="0.45">
      <c r="B22" s="144">
        <v>4</v>
      </c>
      <c r="C22" s="146"/>
      <c r="D22" s="146"/>
      <c r="E22" s="29" t="str">
        <f>IF(入力シート!B26="","",入力シート!B26)</f>
        <v/>
      </c>
      <c r="F22" s="185"/>
      <c r="G22" s="185"/>
      <c r="H22" s="186"/>
      <c r="I22" s="187"/>
    </row>
    <row r="23" spans="2:9" ht="18.75" customHeight="1" x14ac:dyDescent="0.45">
      <c r="B23" s="144">
        <v>5</v>
      </c>
      <c r="C23" s="188" t="str">
        <f>IF(入力シート!I27="","",入力シート!I27)</f>
        <v/>
      </c>
      <c r="D23" s="188" t="str">
        <f>IF(入力シート!J27="","",入力シート!J27)</f>
        <v/>
      </c>
      <c r="E23" s="29" t="str">
        <f>IF(入力シート!C27="","",入力シート!C27)</f>
        <v/>
      </c>
      <c r="F23" s="189" t="str">
        <f>IF(入力シート!E27="","",入力シート!E27)</f>
        <v/>
      </c>
      <c r="G23" s="189">
        <f>IF(入力シート!F27="","",入力シート!F27)</f>
        <v>5</v>
      </c>
      <c r="H23" s="192" t="str">
        <f>IF(入力シート!H27="","",入力シート!H27)</f>
        <v/>
      </c>
      <c r="I23" s="193"/>
    </row>
    <row r="24" spans="2:9" ht="18.75" customHeight="1" x14ac:dyDescent="0.45">
      <c r="B24" s="144">
        <v>5</v>
      </c>
      <c r="C24" s="146"/>
      <c r="D24" s="146"/>
      <c r="E24" s="29" t="str">
        <f>IF(入力シート!B27="","",入力シート!B27)</f>
        <v/>
      </c>
      <c r="F24" s="185"/>
      <c r="G24" s="185"/>
      <c r="H24" s="192"/>
      <c r="I24" s="193"/>
    </row>
    <row r="25" spans="2:9" ht="18.75" customHeight="1" x14ac:dyDescent="0.45">
      <c r="B25" s="144">
        <v>6</v>
      </c>
      <c r="C25" s="188" t="str">
        <f>IF(入力シート!I28="","",入力シート!I28)</f>
        <v/>
      </c>
      <c r="D25" s="188" t="str">
        <f>IF(入力シート!J28="","",入力シート!J28)</f>
        <v/>
      </c>
      <c r="E25" s="29" t="str">
        <f>IF(入力シート!C28="","",入力シート!C28)</f>
        <v/>
      </c>
      <c r="F25" s="189" t="str">
        <f>IF(入力シート!E28="","",入力シート!E28)</f>
        <v/>
      </c>
      <c r="G25" s="189">
        <f>IF(入力シート!F28="","",入力シート!F28)</f>
        <v>6</v>
      </c>
      <c r="H25" s="139" t="str">
        <f>IF(入力シート!H28="","",入力シート!H28)</f>
        <v/>
      </c>
      <c r="I25" s="140"/>
    </row>
    <row r="26" spans="2:9" ht="18.75" customHeight="1" x14ac:dyDescent="0.45">
      <c r="B26" s="144">
        <v>6</v>
      </c>
      <c r="C26" s="146"/>
      <c r="D26" s="146"/>
      <c r="E26" s="29" t="str">
        <f>IF(入力シート!B28="","",入力シート!B28)</f>
        <v/>
      </c>
      <c r="F26" s="185"/>
      <c r="G26" s="185"/>
      <c r="H26" s="186"/>
      <c r="I26" s="187"/>
    </row>
    <row r="27" spans="2:9" ht="18.75" customHeight="1" x14ac:dyDescent="0.45">
      <c r="B27" s="144">
        <v>7</v>
      </c>
      <c r="C27" s="188" t="str">
        <f>IF(入力シート!I29="","",入力シート!I29)</f>
        <v/>
      </c>
      <c r="D27" s="188" t="str">
        <f>IF(入力シート!J29="","",入力シート!J29)</f>
        <v/>
      </c>
      <c r="E27" s="29" t="str">
        <f>IF(入力シート!C29="","",入力シート!C29)</f>
        <v/>
      </c>
      <c r="F27" s="189" t="str">
        <f>IF(入力シート!E29="","",入力シート!E29)</f>
        <v/>
      </c>
      <c r="G27" s="189">
        <f>IF(入力シート!F29="","",入力シート!F29)</f>
        <v>7</v>
      </c>
      <c r="H27" s="139" t="str">
        <f>IF(入力シート!H29="","",入力シート!H29)</f>
        <v/>
      </c>
      <c r="I27" s="140"/>
    </row>
    <row r="28" spans="2:9" ht="18.75" customHeight="1" x14ac:dyDescent="0.45">
      <c r="B28" s="144">
        <v>7</v>
      </c>
      <c r="C28" s="146"/>
      <c r="D28" s="146"/>
      <c r="E28" s="29" t="str">
        <f>IF(入力シート!B29="","",入力シート!B29)</f>
        <v/>
      </c>
      <c r="F28" s="185"/>
      <c r="G28" s="185"/>
      <c r="H28" s="186"/>
      <c r="I28" s="187"/>
    </row>
    <row r="29" spans="2:9" ht="18.75" customHeight="1" x14ac:dyDescent="0.45">
      <c r="B29" s="144">
        <v>8</v>
      </c>
      <c r="C29" s="188" t="str">
        <f>IF(入力シート!I30="","",入力シート!I30)</f>
        <v/>
      </c>
      <c r="D29" s="188" t="str">
        <f>IF(入力シート!J30="","",入力シート!J30)</f>
        <v/>
      </c>
      <c r="E29" s="29" t="str">
        <f>IF(入力シート!C30="","",入力シート!C30)</f>
        <v/>
      </c>
      <c r="F29" s="189" t="str">
        <f>IF(入力シート!E30="","",入力シート!E30)</f>
        <v/>
      </c>
      <c r="G29" s="189" t="str">
        <f>IF(入力シート!F30="","",入力シート!F30)</f>
        <v>補欠1</v>
      </c>
      <c r="H29" s="139" t="str">
        <f>IF(入力シート!H30="","",入力シート!H30)</f>
        <v/>
      </c>
      <c r="I29" s="140"/>
    </row>
    <row r="30" spans="2:9" ht="18.75" customHeight="1" x14ac:dyDescent="0.45">
      <c r="B30" s="144">
        <v>8</v>
      </c>
      <c r="C30" s="146"/>
      <c r="D30" s="146"/>
      <c r="E30" s="29" t="str">
        <f>IF(入力シート!B30="","",入力シート!B30)</f>
        <v/>
      </c>
      <c r="F30" s="185"/>
      <c r="G30" s="185"/>
      <c r="H30" s="186"/>
      <c r="I30" s="187"/>
    </row>
    <row r="31" spans="2:9" ht="18.75" customHeight="1" x14ac:dyDescent="0.45">
      <c r="B31" s="144">
        <v>9</v>
      </c>
      <c r="C31" s="188" t="str">
        <f>IF(入力シート!I31="","",入力シート!I31)</f>
        <v/>
      </c>
      <c r="D31" s="188" t="str">
        <f>IF(入力シート!J31="","",入力シート!J31)</f>
        <v/>
      </c>
      <c r="E31" s="29" t="str">
        <f>IF(入力シート!C31="","",入力シート!C31)</f>
        <v/>
      </c>
      <c r="F31" s="189" t="str">
        <f>IF(入力シート!E31="","",入力シート!E31)</f>
        <v/>
      </c>
      <c r="G31" s="189" t="str">
        <f>IF(入力シート!F31="","",入力シート!F31)</f>
        <v>補欠2</v>
      </c>
      <c r="H31" s="139" t="str">
        <f>IF(入力シート!H31="","",入力シート!H31)</f>
        <v/>
      </c>
      <c r="I31" s="140"/>
    </row>
    <row r="32" spans="2:9" ht="18.75" customHeight="1" x14ac:dyDescent="0.45">
      <c r="B32" s="144">
        <v>9</v>
      </c>
      <c r="C32" s="146"/>
      <c r="D32" s="146"/>
      <c r="E32" s="29" t="str">
        <f>IF(入力シート!B31="","",入力シート!B31)</f>
        <v/>
      </c>
      <c r="F32" s="185"/>
      <c r="G32" s="185"/>
      <c r="H32" s="186"/>
      <c r="I32" s="187"/>
    </row>
    <row r="33" spans="2:9" ht="18.75" customHeight="1" x14ac:dyDescent="0.45">
      <c r="B33" s="144">
        <v>10</v>
      </c>
      <c r="C33" s="188" t="str">
        <f>IF(入力シート!I32="","",入力シート!I32)</f>
        <v/>
      </c>
      <c r="D33" s="188" t="str">
        <f>IF(入力シート!J32="","",入力シート!J32)</f>
        <v/>
      </c>
      <c r="E33" s="29" t="str">
        <f>IF(入力シート!C32="","",入力シート!C32)</f>
        <v/>
      </c>
      <c r="F33" s="189" t="str">
        <f>IF(入力シート!E32="","",入力シート!E32)</f>
        <v/>
      </c>
      <c r="G33" s="189" t="str">
        <f>IF(入力シート!F32="","",入力シート!F32)</f>
        <v>補欠3</v>
      </c>
      <c r="H33" s="192" t="str">
        <f>IF(入力シート!H32="","",入力シート!H32)</f>
        <v/>
      </c>
      <c r="I33" s="193"/>
    </row>
    <row r="34" spans="2:9" ht="18.75" customHeight="1" x14ac:dyDescent="0.45">
      <c r="B34" s="194">
        <v>10</v>
      </c>
      <c r="C34" s="195"/>
      <c r="D34" s="195"/>
      <c r="E34" s="30" t="str">
        <f>IF(入力シート!B32="","",入力シート!B32)</f>
        <v/>
      </c>
      <c r="F34" s="196"/>
      <c r="G34" s="196"/>
      <c r="H34" s="141"/>
      <c r="I34" s="142"/>
    </row>
    <row r="35" spans="2:9" ht="16.2" x14ac:dyDescent="0.45">
      <c r="B35" s="25"/>
      <c r="C35" s="25"/>
      <c r="D35" s="25"/>
      <c r="E35" s="31"/>
      <c r="F35" s="32"/>
      <c r="G35" s="32"/>
      <c r="H35" s="33"/>
      <c r="I35" s="32"/>
    </row>
    <row r="36" spans="2:9" x14ac:dyDescent="0.45">
      <c r="B36" s="10" t="s">
        <v>74</v>
      </c>
      <c r="C36" s="10"/>
      <c r="D36" s="10"/>
      <c r="E36" s="10"/>
      <c r="F36" s="10"/>
      <c r="G36" s="10"/>
      <c r="H36" s="10"/>
      <c r="I36" s="10"/>
    </row>
    <row r="37" spans="2:9" x14ac:dyDescent="0.45">
      <c r="B37" s="10" t="s">
        <v>75</v>
      </c>
      <c r="C37" s="10"/>
      <c r="D37" s="10"/>
      <c r="E37" s="10"/>
      <c r="F37" s="10"/>
      <c r="G37" s="10"/>
      <c r="H37" s="10"/>
      <c r="I37" s="10"/>
    </row>
    <row r="38" spans="2:9" ht="16.2" x14ac:dyDescent="0.45">
      <c r="B38" s="10"/>
      <c r="C38" s="10"/>
      <c r="D38" s="10"/>
      <c r="E38" s="10"/>
      <c r="F38" s="10"/>
      <c r="G38" s="207" t="s">
        <v>64</v>
      </c>
      <c r="H38" s="207"/>
      <c r="I38" s="10"/>
    </row>
    <row r="39" spans="2:9" x14ac:dyDescent="0.45">
      <c r="B39" s="10"/>
      <c r="C39" s="10"/>
      <c r="D39" s="10"/>
      <c r="E39" s="10"/>
      <c r="F39" s="10"/>
      <c r="G39" s="10"/>
      <c r="H39" s="10"/>
      <c r="I39" s="10"/>
    </row>
    <row r="40" spans="2:9" ht="22.5" customHeight="1" x14ac:dyDescent="0.45">
      <c r="B40" s="197" t="s">
        <v>76</v>
      </c>
      <c r="C40" s="197"/>
      <c r="D40" s="208" t="str">
        <f>IF(入力シート!C6="","",入力シート!C6)</f>
        <v/>
      </c>
      <c r="E40" s="208"/>
      <c r="F40" s="10"/>
      <c r="G40" s="197" t="s">
        <v>10</v>
      </c>
      <c r="H40" s="199" t="str">
        <f>IF(入力シート!C13="","",入力シート!C13)</f>
        <v/>
      </c>
      <c r="I40" s="197" t="s">
        <v>77</v>
      </c>
    </row>
    <row r="41" spans="2:9" ht="22.5" customHeight="1" x14ac:dyDescent="0.45">
      <c r="B41" s="198"/>
      <c r="C41" s="198"/>
      <c r="D41" s="209"/>
      <c r="E41" s="209"/>
      <c r="F41" s="10"/>
      <c r="G41" s="198"/>
      <c r="H41" s="200"/>
      <c r="I41" s="198"/>
    </row>
    <row r="42" spans="2:9" ht="22.5" customHeight="1" x14ac:dyDescent="0.45">
      <c r="B42" s="10"/>
      <c r="C42" s="10"/>
      <c r="D42" s="10"/>
      <c r="E42" s="10"/>
      <c r="F42" s="10"/>
      <c r="G42" s="10"/>
      <c r="H42" s="10"/>
      <c r="I42" s="10"/>
    </row>
    <row r="43" spans="2:9" ht="22.5" customHeight="1" x14ac:dyDescent="0.45">
      <c r="B43" s="10"/>
      <c r="C43" s="10"/>
      <c r="D43" s="10"/>
      <c r="E43" s="10"/>
      <c r="F43" s="10"/>
      <c r="G43" s="10"/>
      <c r="H43" s="10"/>
      <c r="I43" s="10"/>
    </row>
    <row r="44" spans="2:9" ht="22.5" customHeight="1" x14ac:dyDescent="0.45">
      <c r="B44" s="10"/>
      <c r="C44" s="14"/>
      <c r="D44" s="14"/>
      <c r="E44" s="14"/>
      <c r="F44" s="10"/>
      <c r="G44" s="197" t="s">
        <v>12</v>
      </c>
      <c r="H44" s="199" t="str">
        <f>IF(入力シート!C14="","",入力シート!C14)</f>
        <v/>
      </c>
      <c r="I44" s="197" t="s">
        <v>77</v>
      </c>
    </row>
    <row r="45" spans="2:9" ht="22.5" customHeight="1" x14ac:dyDescent="0.45">
      <c r="B45" s="10"/>
      <c r="C45" s="14"/>
      <c r="D45" s="14"/>
      <c r="E45" s="14"/>
      <c r="F45" s="10"/>
      <c r="G45" s="198"/>
      <c r="H45" s="200"/>
      <c r="I45" s="198"/>
    </row>
    <row r="46" spans="2:9" x14ac:dyDescent="0.45">
      <c r="B46" s="10"/>
      <c r="C46" s="10"/>
      <c r="D46" s="10"/>
      <c r="E46" s="10"/>
      <c r="F46" s="10"/>
      <c r="G46" s="10"/>
      <c r="H46" s="10"/>
      <c r="I46" s="10"/>
    </row>
    <row r="47" spans="2:9" ht="13.2" thickBot="1" x14ac:dyDescent="0.5">
      <c r="B47" s="10"/>
      <c r="C47" s="10"/>
      <c r="D47" s="10"/>
      <c r="E47" s="10"/>
      <c r="F47" s="10"/>
      <c r="G47" s="34" t="s">
        <v>78</v>
      </c>
      <c r="H47" s="35"/>
      <c r="I47" s="36"/>
    </row>
    <row r="48" spans="2:9" ht="13.2" thickTop="1" x14ac:dyDescent="0.45">
      <c r="B48" s="10"/>
      <c r="C48" s="10"/>
      <c r="D48" s="10"/>
      <c r="E48" s="10"/>
      <c r="F48" s="10"/>
      <c r="G48" s="201" t="str">
        <f>IF(入力シート!C15="","",入力シート!C15)</f>
        <v/>
      </c>
      <c r="H48" s="202"/>
      <c r="I48" s="203"/>
    </row>
    <row r="49" spans="2:9" ht="13.2" thickBot="1" x14ac:dyDescent="0.5">
      <c r="B49" s="10"/>
      <c r="C49" s="10"/>
      <c r="D49" s="10"/>
      <c r="E49" s="10"/>
      <c r="F49" s="10"/>
      <c r="G49" s="204"/>
      <c r="H49" s="205"/>
      <c r="I49" s="206"/>
    </row>
    <row r="50" spans="2:9" ht="13.2" thickTop="1" x14ac:dyDescent="0.45"/>
  </sheetData>
  <sheetProtection algorithmName="SHA-512" hashValue="+3hG99G/fQ3sLK5gEdfNMmmzTHV2LfYekUypCynTG5z5Efj+Bn7tR63l0PrwRJGGamoTuONWd6AsqDSpdijDBw==" saltValue="ScpY5wTMgjJydT47YnDW8g==" spinCount="100000" sheet="1" objects="1" scenarios="1" selectLockedCells="1"/>
  <mergeCells count="87">
    <mergeCell ref="B40:C41"/>
    <mergeCell ref="D40:E41"/>
    <mergeCell ref="G40:G41"/>
    <mergeCell ref="H40:H41"/>
    <mergeCell ref="I40:I41"/>
    <mergeCell ref="G33:G34"/>
    <mergeCell ref="G44:G45"/>
    <mergeCell ref="H44:H45"/>
    <mergeCell ref="G48:I49"/>
    <mergeCell ref="G38:H38"/>
    <mergeCell ref="I44:I45"/>
    <mergeCell ref="H31:I32"/>
    <mergeCell ref="H33:I34"/>
    <mergeCell ref="B29:B30"/>
    <mergeCell ref="C29:C30"/>
    <mergeCell ref="D29:D30"/>
    <mergeCell ref="F29:F30"/>
    <mergeCell ref="G29:G30"/>
    <mergeCell ref="B31:B32"/>
    <mergeCell ref="C31:C32"/>
    <mergeCell ref="D31:D32"/>
    <mergeCell ref="F31:F32"/>
    <mergeCell ref="G31:G32"/>
    <mergeCell ref="B33:B34"/>
    <mergeCell ref="C33:C34"/>
    <mergeCell ref="D33:D34"/>
    <mergeCell ref="F33:F34"/>
    <mergeCell ref="H27:I28"/>
    <mergeCell ref="H29:I30"/>
    <mergeCell ref="B25:B26"/>
    <mergeCell ref="C25:C26"/>
    <mergeCell ref="D25:D26"/>
    <mergeCell ref="F25:F26"/>
    <mergeCell ref="G25:G26"/>
    <mergeCell ref="B27:B28"/>
    <mergeCell ref="C27:C28"/>
    <mergeCell ref="D27:D28"/>
    <mergeCell ref="F27:F28"/>
    <mergeCell ref="G27:G28"/>
    <mergeCell ref="H23:I24"/>
    <mergeCell ref="H25:I26"/>
    <mergeCell ref="B21:B22"/>
    <mergeCell ref="C21:C22"/>
    <mergeCell ref="D21:D22"/>
    <mergeCell ref="F21:F22"/>
    <mergeCell ref="G21:G22"/>
    <mergeCell ref="B23:B24"/>
    <mergeCell ref="C23:C24"/>
    <mergeCell ref="D23:D24"/>
    <mergeCell ref="F23:F24"/>
    <mergeCell ref="G23:G24"/>
    <mergeCell ref="G15:G16"/>
    <mergeCell ref="H19:I20"/>
    <mergeCell ref="H21:I22"/>
    <mergeCell ref="B17:B18"/>
    <mergeCell ref="C17:C18"/>
    <mergeCell ref="D17:D18"/>
    <mergeCell ref="F17:F18"/>
    <mergeCell ref="G17:G18"/>
    <mergeCell ref="B19:B20"/>
    <mergeCell ref="C19:C20"/>
    <mergeCell ref="D19:D20"/>
    <mergeCell ref="F19:F20"/>
    <mergeCell ref="G19:G20"/>
    <mergeCell ref="H15:I16"/>
    <mergeCell ref="H17:I18"/>
    <mergeCell ref="B6:B7"/>
    <mergeCell ref="C6:E7"/>
    <mergeCell ref="C8:E8"/>
    <mergeCell ref="C9:E9"/>
    <mergeCell ref="F15:F16"/>
    <mergeCell ref="H13:I14"/>
    <mergeCell ref="B15:B16"/>
    <mergeCell ref="C15:C16"/>
    <mergeCell ref="D15:D16"/>
    <mergeCell ref="B1:I1"/>
    <mergeCell ref="B3:C4"/>
    <mergeCell ref="D3:E4"/>
    <mergeCell ref="H3:H5"/>
    <mergeCell ref="I3:I5"/>
    <mergeCell ref="C5:E5"/>
    <mergeCell ref="B13:B14"/>
    <mergeCell ref="C13:C14"/>
    <mergeCell ref="D13:D14"/>
    <mergeCell ref="F13:F14"/>
    <mergeCell ref="G13:G14"/>
    <mergeCell ref="B11:I12"/>
  </mergeCells>
  <phoneticPr fontId="1"/>
  <pageMargins left="0.7" right="0.7" top="0.75" bottom="0.75" header="0.3" footer="0.3"/>
  <pageSetup paperSize="9" scale="80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E58DD-C4D7-4BA4-BD82-EDE6B6FDB4CB}">
  <sheetPr>
    <tabColor rgb="FFFF0000"/>
    <pageSetUpPr fitToPage="1"/>
  </sheetPr>
  <dimension ref="B1:I46"/>
  <sheetViews>
    <sheetView zoomScale="94" zoomScaleNormal="85" workbookViewId="0">
      <selection activeCell="B1" sqref="B1:I1"/>
    </sheetView>
  </sheetViews>
  <sheetFormatPr defaultColWidth="9" defaultRowHeight="12.6" x14ac:dyDescent="0.45"/>
  <cols>
    <col min="1" max="1" width="1.69921875" style="11" customWidth="1"/>
    <col min="2" max="4" width="9" style="11"/>
    <col min="5" max="5" width="22.5" style="11" customWidth="1"/>
    <col min="6" max="7" width="9.5" style="11" customWidth="1"/>
    <col min="8" max="8" width="19.69921875" style="11" customWidth="1"/>
    <col min="9" max="9" width="10.69921875" style="11" customWidth="1"/>
    <col min="10" max="16384" width="9" style="11"/>
  </cols>
  <sheetData>
    <row r="1" spans="2:9" ht="65.25" customHeight="1" x14ac:dyDescent="0.45">
      <c r="B1" s="147" t="s">
        <v>338</v>
      </c>
      <c r="C1" s="148"/>
      <c r="D1" s="148"/>
      <c r="E1" s="148"/>
      <c r="F1" s="148"/>
      <c r="G1" s="148"/>
      <c r="H1" s="148"/>
      <c r="I1" s="148"/>
    </row>
    <row r="2" spans="2:9" ht="21" x14ac:dyDescent="0.45">
      <c r="B2" s="19"/>
      <c r="C2" s="19"/>
      <c r="D2" s="19"/>
      <c r="E2" s="20"/>
      <c r="F2" s="10"/>
      <c r="G2" s="10"/>
      <c r="H2" s="10"/>
      <c r="I2" s="21" t="s">
        <v>65</v>
      </c>
    </row>
    <row r="3" spans="2:9" x14ac:dyDescent="0.45">
      <c r="B3" s="149" t="s">
        <v>66</v>
      </c>
      <c r="C3" s="150"/>
      <c r="D3" s="150" t="str">
        <f>IF(入力シート!C7="","",入力シート!C7)</f>
        <v/>
      </c>
      <c r="E3" s="153"/>
      <c r="F3" s="10"/>
      <c r="G3" s="10"/>
      <c r="H3" s="155" t="s">
        <v>1</v>
      </c>
      <c r="I3" s="158" t="str">
        <f>IF(入力シート!C5="","",入力シート!C5)</f>
        <v>奈良</v>
      </c>
    </row>
    <row r="4" spans="2:9" x14ac:dyDescent="0.45">
      <c r="B4" s="151"/>
      <c r="C4" s="152"/>
      <c r="D4" s="152"/>
      <c r="E4" s="154"/>
      <c r="F4" s="10"/>
      <c r="G4" s="10"/>
      <c r="H4" s="156"/>
      <c r="I4" s="159"/>
    </row>
    <row r="5" spans="2:9" ht="15" customHeight="1" x14ac:dyDescent="0.45">
      <c r="B5" s="22" t="s">
        <v>67</v>
      </c>
      <c r="C5" s="161" t="str">
        <f>IF(入力シート!C9="","",入力シート!C9)</f>
        <v/>
      </c>
      <c r="D5" s="161"/>
      <c r="E5" s="162"/>
      <c r="F5" s="10"/>
      <c r="G5" s="10"/>
      <c r="H5" s="157"/>
      <c r="I5" s="160"/>
    </row>
    <row r="6" spans="2:9" ht="15" customHeight="1" x14ac:dyDescent="0.45">
      <c r="B6" s="174" t="s">
        <v>68</v>
      </c>
      <c r="C6" s="175" t="str">
        <f>IF(入力シート!C10="","",入力シート!C10)</f>
        <v/>
      </c>
      <c r="D6" s="176"/>
      <c r="E6" s="177"/>
      <c r="F6" s="10"/>
      <c r="G6" s="10"/>
      <c r="H6" s="23"/>
      <c r="I6" s="23"/>
    </row>
    <row r="7" spans="2:9" ht="15" customHeight="1" x14ac:dyDescent="0.45">
      <c r="B7" s="174"/>
      <c r="C7" s="176"/>
      <c r="D7" s="176"/>
      <c r="E7" s="177"/>
      <c r="F7" s="10"/>
      <c r="G7" s="10"/>
      <c r="H7" s="23"/>
      <c r="I7" s="23"/>
    </row>
    <row r="8" spans="2:9" ht="15" customHeight="1" x14ac:dyDescent="0.45">
      <c r="B8" s="22" t="s">
        <v>69</v>
      </c>
      <c r="C8" s="178" t="str">
        <f>IF(入力シート!C11="","",入力シート!C11)</f>
        <v/>
      </c>
      <c r="D8" s="179"/>
      <c r="E8" s="180"/>
      <c r="F8" s="10"/>
      <c r="G8" s="10"/>
      <c r="H8" s="23"/>
      <c r="I8" s="23"/>
    </row>
    <row r="9" spans="2:9" ht="15" customHeight="1" x14ac:dyDescent="0.45">
      <c r="B9" s="24" t="s">
        <v>70</v>
      </c>
      <c r="C9" s="181" t="str">
        <f>IF(入力シート!C12="","",入力シート!C12)</f>
        <v/>
      </c>
      <c r="D9" s="182"/>
      <c r="E9" s="183"/>
      <c r="F9" s="10"/>
      <c r="G9" s="10"/>
      <c r="H9" s="23"/>
      <c r="I9" s="23"/>
    </row>
    <row r="10" spans="2:9" x14ac:dyDescent="0.45">
      <c r="B10" s="23"/>
      <c r="C10" s="23"/>
      <c r="D10" s="23"/>
      <c r="E10" s="23"/>
      <c r="F10" s="10"/>
      <c r="G10" s="10"/>
      <c r="H10" s="23"/>
      <c r="I10" s="23"/>
    </row>
    <row r="11" spans="2:9" ht="13.5" customHeight="1" x14ac:dyDescent="0.45">
      <c r="B11" s="168" t="s">
        <v>183</v>
      </c>
      <c r="C11" s="169"/>
      <c r="D11" s="169"/>
      <c r="E11" s="169"/>
      <c r="F11" s="169"/>
      <c r="G11" s="169"/>
      <c r="H11" s="169"/>
      <c r="I11" s="170"/>
    </row>
    <row r="12" spans="2:9" ht="13.5" customHeight="1" x14ac:dyDescent="0.45">
      <c r="B12" s="171"/>
      <c r="C12" s="172"/>
      <c r="D12" s="172"/>
      <c r="E12" s="172"/>
      <c r="F12" s="172"/>
      <c r="G12" s="172"/>
      <c r="H12" s="172"/>
      <c r="I12" s="173"/>
    </row>
    <row r="13" spans="2:9" ht="18.75" customHeight="1" x14ac:dyDescent="0.45">
      <c r="B13" s="163" t="s">
        <v>71</v>
      </c>
      <c r="C13" s="165" t="s">
        <v>29</v>
      </c>
      <c r="D13" s="167" t="s">
        <v>72</v>
      </c>
      <c r="E13" s="26" t="s">
        <v>79</v>
      </c>
      <c r="F13" s="165" t="s">
        <v>27</v>
      </c>
      <c r="G13" s="165" t="s">
        <v>31</v>
      </c>
      <c r="H13" s="139" t="s">
        <v>28</v>
      </c>
      <c r="I13" s="140"/>
    </row>
    <row r="14" spans="2:9" ht="18.75" customHeight="1" x14ac:dyDescent="0.45">
      <c r="B14" s="164"/>
      <c r="C14" s="166"/>
      <c r="D14" s="166"/>
      <c r="E14" s="27" t="s">
        <v>73</v>
      </c>
      <c r="F14" s="166"/>
      <c r="G14" s="166"/>
      <c r="H14" s="141"/>
      <c r="I14" s="142"/>
    </row>
    <row r="15" spans="2:9" ht="18.75" customHeight="1" x14ac:dyDescent="0.45">
      <c r="B15" s="210">
        <v>1</v>
      </c>
      <c r="C15" s="211" t="str">
        <f>IF(入力シート!I35="","",入力シート!I35)</f>
        <v/>
      </c>
      <c r="D15" s="211" t="str">
        <f>IF(入力シート!J35="","",入力シート!J35)</f>
        <v/>
      </c>
      <c r="E15" s="28" t="str">
        <f>IF(入力シート!C35="","",入力シート!C35)</f>
        <v/>
      </c>
      <c r="F15" s="212" t="str">
        <f>IF(入力シート!E35="","",入力シート!E35)</f>
        <v/>
      </c>
      <c r="G15" s="212">
        <f>IF(入力シート!F35="","",入力シート!F35)</f>
        <v>1</v>
      </c>
      <c r="H15" s="192" t="str">
        <f>IF(入力シート!H35="","",入力シート!H35)</f>
        <v/>
      </c>
      <c r="I15" s="193"/>
    </row>
    <row r="16" spans="2:9" ht="18.75" customHeight="1" x14ac:dyDescent="0.45">
      <c r="B16" s="144" t="s">
        <v>62</v>
      </c>
      <c r="C16" s="146"/>
      <c r="D16" s="146"/>
      <c r="E16" s="29" t="str">
        <f>IF(入力シート!B35="","",入力シート!B35)</f>
        <v/>
      </c>
      <c r="F16" s="185"/>
      <c r="G16" s="185"/>
      <c r="H16" s="192"/>
      <c r="I16" s="193"/>
    </row>
    <row r="17" spans="2:9" ht="18.75" customHeight="1" x14ac:dyDescent="0.45">
      <c r="B17" s="144">
        <v>2</v>
      </c>
      <c r="C17" s="188" t="str">
        <f>IF(入力シート!I36="","",入力シート!I36)</f>
        <v/>
      </c>
      <c r="D17" s="188" t="str">
        <f>IF(入力シート!J36="","",入力シート!J36)</f>
        <v/>
      </c>
      <c r="E17" s="29" t="str">
        <f>IF(入力シート!C36="","",入力シート!C36)</f>
        <v/>
      </c>
      <c r="F17" s="189" t="str">
        <f>IF(入力シート!E36="","",入力シート!E36)</f>
        <v/>
      </c>
      <c r="G17" s="189">
        <f>IF(入力シート!F36="","",入力シート!F36)</f>
        <v>2</v>
      </c>
      <c r="H17" s="139" t="str">
        <f>IF(入力シート!H36="","",入力シート!H36)</f>
        <v/>
      </c>
      <c r="I17" s="140"/>
    </row>
    <row r="18" spans="2:9" ht="18.75" customHeight="1" x14ac:dyDescent="0.45">
      <c r="B18" s="144">
        <v>2</v>
      </c>
      <c r="C18" s="146"/>
      <c r="D18" s="146"/>
      <c r="E18" s="29" t="str">
        <f>IF(入力シート!B36="","",入力シート!B36)</f>
        <v/>
      </c>
      <c r="F18" s="185"/>
      <c r="G18" s="185"/>
      <c r="H18" s="192"/>
      <c r="I18" s="193"/>
    </row>
    <row r="19" spans="2:9" ht="18.75" customHeight="1" x14ac:dyDescent="0.45">
      <c r="B19" s="144">
        <v>3</v>
      </c>
      <c r="C19" s="188" t="str">
        <f>IF(入力シート!I37="","",入力シート!I37)</f>
        <v/>
      </c>
      <c r="D19" s="188" t="str">
        <f>IF(入力シート!J37="","",入力シート!J37)</f>
        <v/>
      </c>
      <c r="E19" s="29" t="str">
        <f>IF(入力シート!C37="","",入力シート!C37)</f>
        <v/>
      </c>
      <c r="F19" s="189" t="str">
        <f>IF(入力シート!E37="","",入力シート!E37)</f>
        <v/>
      </c>
      <c r="G19" s="189">
        <f>IF(入力シート!F37="","",入力シート!F37)</f>
        <v>3</v>
      </c>
      <c r="H19" s="139" t="str">
        <f>IF(入力シート!H37="","",入力シート!H37)</f>
        <v/>
      </c>
      <c r="I19" s="140"/>
    </row>
    <row r="20" spans="2:9" ht="18.75" customHeight="1" x14ac:dyDescent="0.45">
      <c r="B20" s="144">
        <v>3</v>
      </c>
      <c r="C20" s="146"/>
      <c r="D20" s="146"/>
      <c r="E20" s="29" t="str">
        <f>IF(入力シート!B37="","",入力シート!B37)</f>
        <v/>
      </c>
      <c r="F20" s="185"/>
      <c r="G20" s="185"/>
      <c r="H20" s="192"/>
      <c r="I20" s="193"/>
    </row>
    <row r="21" spans="2:9" ht="18.75" customHeight="1" x14ac:dyDescent="0.45">
      <c r="B21" s="144">
        <v>4</v>
      </c>
      <c r="C21" s="188" t="str">
        <f>IF(入力シート!I38="","",入力シート!I38)</f>
        <v/>
      </c>
      <c r="D21" s="188" t="str">
        <f>IF(入力シート!J38="","",入力シート!J38)</f>
        <v/>
      </c>
      <c r="E21" s="29" t="str">
        <f>IF(入力シート!C38="","",入力シート!C38)</f>
        <v/>
      </c>
      <c r="F21" s="189" t="str">
        <f>IF(入力シート!E38="","",入力シート!E38)</f>
        <v/>
      </c>
      <c r="G21" s="189">
        <f>IF(入力シート!F38="","",入力シート!F38)</f>
        <v>4</v>
      </c>
      <c r="H21" s="192" t="str">
        <f>IF(入力シート!H38="","",入力シート!H38)</f>
        <v/>
      </c>
      <c r="I21" s="193"/>
    </row>
    <row r="22" spans="2:9" ht="18.75" customHeight="1" x14ac:dyDescent="0.45">
      <c r="B22" s="144">
        <v>4</v>
      </c>
      <c r="C22" s="146"/>
      <c r="D22" s="146"/>
      <c r="E22" s="29" t="str">
        <f>IF(入力シート!B38="","",入力シート!B38)</f>
        <v/>
      </c>
      <c r="F22" s="185"/>
      <c r="G22" s="185"/>
      <c r="H22" s="192"/>
      <c r="I22" s="193"/>
    </row>
    <row r="23" spans="2:9" ht="18.75" customHeight="1" x14ac:dyDescent="0.45">
      <c r="B23" s="144">
        <v>5</v>
      </c>
      <c r="C23" s="188" t="str">
        <f>IF(入力シート!I39="","",入力シート!I39)</f>
        <v/>
      </c>
      <c r="D23" s="188" t="str">
        <f>IF(入力シート!J39="","",入力シート!J39)</f>
        <v/>
      </c>
      <c r="E23" s="29" t="str">
        <f>IF(入力シート!C39="","",入力シート!C39)</f>
        <v/>
      </c>
      <c r="F23" s="189" t="str">
        <f>IF(入力シート!E39="","",入力シート!E39)</f>
        <v/>
      </c>
      <c r="G23" s="189">
        <f>IF(入力シート!F39="","",入力シート!F39)</f>
        <v>5</v>
      </c>
      <c r="H23" s="139" t="str">
        <f>IF(入力シート!H39="","",入力シート!H39)</f>
        <v/>
      </c>
      <c r="I23" s="140"/>
    </row>
    <row r="24" spans="2:9" ht="18.75" customHeight="1" x14ac:dyDescent="0.45">
      <c r="B24" s="144">
        <v>5</v>
      </c>
      <c r="C24" s="146"/>
      <c r="D24" s="146"/>
      <c r="E24" s="29" t="str">
        <f>IF(入力シート!B39="","",入力シート!B39)</f>
        <v/>
      </c>
      <c r="F24" s="185"/>
      <c r="G24" s="185"/>
      <c r="H24" s="186"/>
      <c r="I24" s="187"/>
    </row>
    <row r="25" spans="2:9" ht="18.75" customHeight="1" x14ac:dyDescent="0.45">
      <c r="B25" s="144">
        <v>6</v>
      </c>
      <c r="C25" s="188" t="str">
        <f>IF(入力シート!I40="","",入力シート!I40)</f>
        <v/>
      </c>
      <c r="D25" s="188" t="str">
        <f>IF(入力シート!J40="","",入力シート!J40)</f>
        <v/>
      </c>
      <c r="E25" s="29" t="str">
        <f>IF(入力シート!C40="","",入力シート!C40)</f>
        <v/>
      </c>
      <c r="F25" s="189" t="str">
        <f>IF(入力シート!E40="","",入力シート!E40)</f>
        <v/>
      </c>
      <c r="G25" s="189" t="str">
        <f>IF(入力シート!F40="","",入力シート!F40)</f>
        <v>補欠1</v>
      </c>
      <c r="H25" s="139" t="str">
        <f>IF(入力シート!H40="","",入力シート!H40)</f>
        <v/>
      </c>
      <c r="I25" s="140"/>
    </row>
    <row r="26" spans="2:9" ht="18.75" customHeight="1" x14ac:dyDescent="0.45">
      <c r="B26" s="144">
        <v>6</v>
      </c>
      <c r="C26" s="146"/>
      <c r="D26" s="146"/>
      <c r="E26" s="29" t="str">
        <f>IF(入力シート!B40="","",入力シート!B40)</f>
        <v/>
      </c>
      <c r="F26" s="185"/>
      <c r="G26" s="185"/>
      <c r="H26" s="186"/>
      <c r="I26" s="187"/>
    </row>
    <row r="27" spans="2:9" ht="18.75" customHeight="1" x14ac:dyDescent="0.45">
      <c r="B27" s="144">
        <v>7</v>
      </c>
      <c r="C27" s="188" t="str">
        <f>IF(入力シート!I41="","",入力シート!I41)</f>
        <v/>
      </c>
      <c r="D27" s="188" t="str">
        <f>IF(入力シート!J41="","",入力シート!J41)</f>
        <v/>
      </c>
      <c r="E27" s="29" t="str">
        <f>IF(入力シート!C41="","",入力シート!C41)</f>
        <v/>
      </c>
      <c r="F27" s="189" t="str">
        <f>IF(入力シート!E41="","",入力シート!E41)</f>
        <v/>
      </c>
      <c r="G27" s="189" t="str">
        <f>IF(入力シート!F41="","",入力シート!F41)</f>
        <v>補欠2</v>
      </c>
      <c r="H27" s="192" t="str">
        <f>IF(入力シート!H41="","",入力シート!H41)</f>
        <v/>
      </c>
      <c r="I27" s="193"/>
    </row>
    <row r="28" spans="2:9" ht="18.75" customHeight="1" x14ac:dyDescent="0.45">
      <c r="B28" s="144">
        <v>7</v>
      </c>
      <c r="C28" s="146"/>
      <c r="D28" s="146"/>
      <c r="E28" s="29" t="str">
        <f>IF(入力シート!B41="","",入力シート!B41)</f>
        <v/>
      </c>
      <c r="F28" s="185"/>
      <c r="G28" s="185"/>
      <c r="H28" s="192"/>
      <c r="I28" s="193"/>
    </row>
    <row r="29" spans="2:9" ht="18.75" customHeight="1" x14ac:dyDescent="0.45">
      <c r="B29" s="144">
        <v>8</v>
      </c>
      <c r="C29" s="188" t="str">
        <f>IF(入力シート!I42="","",入力シート!I42)</f>
        <v/>
      </c>
      <c r="D29" s="188" t="str">
        <f>IF(入力シート!J42="","",入力シート!J42)</f>
        <v/>
      </c>
      <c r="E29" s="29" t="str">
        <f>IF(入力シート!C42="","",入力シート!C42)</f>
        <v/>
      </c>
      <c r="F29" s="189" t="str">
        <f>IF(入力シート!E42="","",入力シート!E42)</f>
        <v/>
      </c>
      <c r="G29" s="189" t="str">
        <f>IF(入力シート!F42="","",入力シート!F42)</f>
        <v>補欠3</v>
      </c>
      <c r="H29" s="139" t="str">
        <f>IF(入力シート!H42="","",入力シート!H42)</f>
        <v/>
      </c>
      <c r="I29" s="140"/>
    </row>
    <row r="30" spans="2:9" ht="18.75" customHeight="1" x14ac:dyDescent="0.45">
      <c r="B30" s="194">
        <v>8</v>
      </c>
      <c r="C30" s="195"/>
      <c r="D30" s="195"/>
      <c r="E30" s="30" t="str">
        <f>IF(入力シート!B42="","",入力シート!B42)</f>
        <v/>
      </c>
      <c r="F30" s="196"/>
      <c r="G30" s="196"/>
      <c r="H30" s="141"/>
      <c r="I30" s="142"/>
    </row>
    <row r="31" spans="2:9" ht="16.2" x14ac:dyDescent="0.45">
      <c r="B31" s="25"/>
      <c r="C31" s="25"/>
      <c r="D31" s="25"/>
      <c r="E31" s="31"/>
      <c r="F31" s="32"/>
      <c r="G31" s="32"/>
      <c r="H31" s="33"/>
      <c r="I31" s="32"/>
    </row>
    <row r="32" spans="2:9" x14ac:dyDescent="0.45">
      <c r="B32" s="10" t="s">
        <v>74</v>
      </c>
      <c r="C32" s="10"/>
      <c r="D32" s="10"/>
      <c r="E32" s="10"/>
      <c r="F32" s="10"/>
      <c r="G32" s="10"/>
      <c r="H32" s="10"/>
      <c r="I32" s="10"/>
    </row>
    <row r="33" spans="2:9" x14ac:dyDescent="0.45">
      <c r="B33" s="10" t="s">
        <v>75</v>
      </c>
      <c r="C33" s="10"/>
      <c r="D33" s="10"/>
      <c r="E33" s="10"/>
      <c r="F33" s="10"/>
      <c r="G33" s="10"/>
      <c r="H33" s="10"/>
      <c r="I33" s="10"/>
    </row>
    <row r="34" spans="2:9" ht="16.2" x14ac:dyDescent="0.45">
      <c r="B34" s="10"/>
      <c r="C34" s="10"/>
      <c r="D34" s="10"/>
      <c r="E34" s="10"/>
      <c r="F34" s="10"/>
      <c r="G34" s="207" t="s">
        <v>64</v>
      </c>
      <c r="H34" s="207"/>
      <c r="I34" s="10"/>
    </row>
    <row r="35" spans="2:9" x14ac:dyDescent="0.45">
      <c r="B35" s="10"/>
      <c r="C35" s="10"/>
      <c r="D35" s="10"/>
      <c r="E35" s="10"/>
      <c r="F35" s="10"/>
      <c r="G35" s="10"/>
      <c r="H35" s="10"/>
      <c r="I35" s="10"/>
    </row>
    <row r="36" spans="2:9" ht="22.5" customHeight="1" x14ac:dyDescent="0.45">
      <c r="B36" s="197" t="s">
        <v>76</v>
      </c>
      <c r="C36" s="197"/>
      <c r="D36" s="208" t="str">
        <f>IF(入力シート!C6="","",入力シート!C6)</f>
        <v/>
      </c>
      <c r="E36" s="208"/>
      <c r="F36" s="10"/>
      <c r="G36" s="197" t="s">
        <v>10</v>
      </c>
      <c r="H36" s="199" t="str">
        <f>IF(入力シート!C13="","",入力シート!C13)</f>
        <v/>
      </c>
      <c r="I36" s="197" t="s">
        <v>77</v>
      </c>
    </row>
    <row r="37" spans="2:9" ht="22.5" customHeight="1" x14ac:dyDescent="0.45">
      <c r="B37" s="198"/>
      <c r="C37" s="198"/>
      <c r="D37" s="209"/>
      <c r="E37" s="209"/>
      <c r="F37" s="10"/>
      <c r="G37" s="198"/>
      <c r="H37" s="200"/>
      <c r="I37" s="198"/>
    </row>
    <row r="38" spans="2:9" ht="22.5" customHeight="1" x14ac:dyDescent="0.45">
      <c r="B38" s="10"/>
      <c r="C38" s="10"/>
      <c r="D38" s="10"/>
      <c r="E38" s="10"/>
      <c r="F38" s="10"/>
      <c r="G38" s="10"/>
      <c r="H38" s="10"/>
      <c r="I38" s="10"/>
    </row>
    <row r="39" spans="2:9" ht="22.5" customHeight="1" x14ac:dyDescent="0.45">
      <c r="B39" s="10"/>
      <c r="C39" s="10"/>
      <c r="D39" s="10"/>
      <c r="E39" s="10"/>
      <c r="F39" s="10"/>
      <c r="G39" s="10"/>
      <c r="H39" s="10"/>
      <c r="I39" s="10"/>
    </row>
    <row r="40" spans="2:9" ht="22.5" customHeight="1" x14ac:dyDescent="0.45">
      <c r="B40" s="10"/>
      <c r="C40" s="14"/>
      <c r="D40" s="14"/>
      <c r="E40" s="14"/>
      <c r="F40" s="10"/>
      <c r="G40" s="197" t="s">
        <v>12</v>
      </c>
      <c r="H40" s="199" t="str">
        <f>IF(入力シート!C16="","",入力シート!C16)</f>
        <v/>
      </c>
      <c r="I40" s="197" t="s">
        <v>77</v>
      </c>
    </row>
    <row r="41" spans="2:9" ht="22.5" customHeight="1" x14ac:dyDescent="0.45">
      <c r="B41" s="10"/>
      <c r="C41" s="14"/>
      <c r="D41" s="14"/>
      <c r="E41" s="14"/>
      <c r="F41" s="10"/>
      <c r="G41" s="198"/>
      <c r="H41" s="200"/>
      <c r="I41" s="198"/>
    </row>
    <row r="42" spans="2:9" x14ac:dyDescent="0.45">
      <c r="B42" s="10"/>
      <c r="C42" s="10"/>
      <c r="D42" s="10"/>
      <c r="E42" s="10"/>
      <c r="F42" s="10"/>
      <c r="G42" s="10"/>
      <c r="H42" s="10"/>
      <c r="I42" s="10"/>
    </row>
    <row r="43" spans="2:9" ht="13.2" thickBot="1" x14ac:dyDescent="0.5">
      <c r="B43" s="10"/>
      <c r="C43" s="10"/>
      <c r="D43" s="10"/>
      <c r="E43" s="10"/>
      <c r="F43" s="10"/>
      <c r="G43" s="34" t="s">
        <v>78</v>
      </c>
      <c r="H43" s="35"/>
      <c r="I43" s="36"/>
    </row>
    <row r="44" spans="2:9" ht="13.2" thickTop="1" x14ac:dyDescent="0.45">
      <c r="B44" s="10"/>
      <c r="C44" s="10"/>
      <c r="D44" s="10"/>
      <c r="E44" s="10"/>
      <c r="F44" s="10"/>
      <c r="G44" s="201" t="str">
        <f>IF(入力シート!C17="","",入力シート!C17)</f>
        <v/>
      </c>
      <c r="H44" s="202"/>
      <c r="I44" s="203"/>
    </row>
    <row r="45" spans="2:9" ht="13.2" thickBot="1" x14ac:dyDescent="0.5">
      <c r="B45" s="10"/>
      <c r="C45" s="10"/>
      <c r="D45" s="10"/>
      <c r="E45" s="10"/>
      <c r="F45" s="10"/>
      <c r="G45" s="204"/>
      <c r="H45" s="205"/>
      <c r="I45" s="206"/>
    </row>
    <row r="46" spans="2:9" ht="13.2" thickTop="1" x14ac:dyDescent="0.45"/>
  </sheetData>
  <sheetProtection algorithmName="SHA-512" hashValue="bOpxnHddzsm+NDMDSbdFB79JGhFqYNXl/AwLmr35U5gYrQISzD993NAexglW4YsCU1c+xSn/wv02JeUsh0jETA==" saltValue="F76AbKIJ2l0Lv6Ha+92kAg==" spinCount="100000" sheet="1" objects="1" scenarios="1" selectLockedCells="1"/>
  <mergeCells count="75">
    <mergeCell ref="H15:I16"/>
    <mergeCell ref="B11:I12"/>
    <mergeCell ref="H13:I14"/>
    <mergeCell ref="H17:I18"/>
    <mergeCell ref="B1:I1"/>
    <mergeCell ref="B3:C4"/>
    <mergeCell ref="D3:E4"/>
    <mergeCell ref="H3:H5"/>
    <mergeCell ref="I3:I5"/>
    <mergeCell ref="C5:E5"/>
    <mergeCell ref="B6:B7"/>
    <mergeCell ref="C6:E7"/>
    <mergeCell ref="C8:E8"/>
    <mergeCell ref="C9:E9"/>
    <mergeCell ref="B13:B14"/>
    <mergeCell ref="C13:C14"/>
    <mergeCell ref="D13:D14"/>
    <mergeCell ref="F13:F14"/>
    <mergeCell ref="G13:G14"/>
    <mergeCell ref="B17:B18"/>
    <mergeCell ref="C17:C18"/>
    <mergeCell ref="D17:D18"/>
    <mergeCell ref="F17:F18"/>
    <mergeCell ref="G17:G18"/>
    <mergeCell ref="B15:B16"/>
    <mergeCell ref="C15:C16"/>
    <mergeCell ref="D15:D16"/>
    <mergeCell ref="F15:F16"/>
    <mergeCell ref="G15:G16"/>
    <mergeCell ref="C19:C20"/>
    <mergeCell ref="D19:D20"/>
    <mergeCell ref="F19:F20"/>
    <mergeCell ref="G19:G20"/>
    <mergeCell ref="B21:B22"/>
    <mergeCell ref="C21:C22"/>
    <mergeCell ref="D21:D22"/>
    <mergeCell ref="F21:F22"/>
    <mergeCell ref="G21:G22"/>
    <mergeCell ref="G29:G30"/>
    <mergeCell ref="H19:I20"/>
    <mergeCell ref="H21:I22"/>
    <mergeCell ref="B25:B26"/>
    <mergeCell ref="C25:C26"/>
    <mergeCell ref="D25:D26"/>
    <mergeCell ref="F25:F26"/>
    <mergeCell ref="G25:G26"/>
    <mergeCell ref="B23:B24"/>
    <mergeCell ref="C23:C24"/>
    <mergeCell ref="D23:D24"/>
    <mergeCell ref="F23:F24"/>
    <mergeCell ref="G23:G24"/>
    <mergeCell ref="H23:I24"/>
    <mergeCell ref="H25:I26"/>
    <mergeCell ref="B19:B20"/>
    <mergeCell ref="H27:I28"/>
    <mergeCell ref="H29:I30"/>
    <mergeCell ref="B36:C37"/>
    <mergeCell ref="D36:E37"/>
    <mergeCell ref="G36:G37"/>
    <mergeCell ref="H36:H37"/>
    <mergeCell ref="I36:I37"/>
    <mergeCell ref="B27:B28"/>
    <mergeCell ref="C27:C28"/>
    <mergeCell ref="D27:D28"/>
    <mergeCell ref="F27:F28"/>
    <mergeCell ref="G27:G28"/>
    <mergeCell ref="B29:B30"/>
    <mergeCell ref="C29:C30"/>
    <mergeCell ref="D29:D30"/>
    <mergeCell ref="F29:F30"/>
    <mergeCell ref="G40:G41"/>
    <mergeCell ref="H40:H41"/>
    <mergeCell ref="I40:I41"/>
    <mergeCell ref="G44:I45"/>
    <mergeCell ref="G34:H34"/>
  </mergeCells>
  <phoneticPr fontId="1"/>
  <pageMargins left="0.7" right="0.7" top="0.75" bottom="0.75" header="0.3" footer="0.3"/>
  <pageSetup paperSize="9" scale="80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2B207-AB91-4EFA-B868-886808110E96}">
  <dimension ref="A1:M23"/>
  <sheetViews>
    <sheetView workbookViewId="0">
      <selection activeCell="H40" sqref="H40:H41"/>
    </sheetView>
  </sheetViews>
  <sheetFormatPr defaultRowHeight="18" x14ac:dyDescent="0.45"/>
  <cols>
    <col min="1" max="1" width="10.5" bestFit="1" customWidth="1"/>
  </cols>
  <sheetData>
    <row r="1" spans="1:13" x14ac:dyDescent="0.45">
      <c r="A1" t="s">
        <v>41</v>
      </c>
      <c r="B1" t="s">
        <v>43</v>
      </c>
      <c r="C1" t="s">
        <v>45</v>
      </c>
      <c r="D1" t="s">
        <v>46</v>
      </c>
      <c r="E1" t="s">
        <v>48</v>
      </c>
    </row>
    <row r="2" spans="1:13" x14ac:dyDescent="0.45">
      <c r="A2" t="str">
        <f>CONCATENATE("290",入力シート!D7)</f>
        <v>290</v>
      </c>
      <c r="B2" t="str">
        <f>入力シート!C8</f>
        <v/>
      </c>
      <c r="C2">
        <f>入力シート!C7</f>
        <v>0</v>
      </c>
      <c r="D2">
        <f>入力シート!C7</f>
        <v>0</v>
      </c>
      <c r="E2">
        <f>入力シート!D5</f>
        <v>29</v>
      </c>
      <c r="F2" s="1"/>
    </row>
    <row r="5" spans="1:13" x14ac:dyDescent="0.45">
      <c r="A5" t="s">
        <v>40</v>
      </c>
      <c r="B5" t="s">
        <v>42</v>
      </c>
      <c r="C5" t="s">
        <v>44</v>
      </c>
      <c r="D5" t="s">
        <v>282</v>
      </c>
      <c r="E5" t="s">
        <v>47</v>
      </c>
      <c r="F5" t="s">
        <v>49</v>
      </c>
      <c r="G5" t="s">
        <v>50</v>
      </c>
      <c r="H5" t="s">
        <v>51</v>
      </c>
      <c r="I5" t="s">
        <v>52</v>
      </c>
      <c r="J5" t="s">
        <v>53</v>
      </c>
      <c r="K5" t="s">
        <v>54</v>
      </c>
      <c r="L5" t="s">
        <v>55</v>
      </c>
      <c r="M5" t="s">
        <v>56</v>
      </c>
    </row>
    <row r="6" spans="1:13" x14ac:dyDescent="0.45">
      <c r="A6" t="str">
        <f>CONCATENATE("291",入力シート!$D$7,"0",入力シート!A23)</f>
        <v>291001</v>
      </c>
      <c r="B6">
        <f>入力シート!B23</f>
        <v>0</v>
      </c>
      <c r="C6">
        <f>入力シート!C23</f>
        <v>0</v>
      </c>
      <c r="D6">
        <v>1</v>
      </c>
      <c r="E6">
        <f>入力シート!$D$5</f>
        <v>29</v>
      </c>
      <c r="F6" t="str">
        <f>$A$2</f>
        <v>290</v>
      </c>
      <c r="I6" t="str">
        <f>CONCATENATE(入力シート!$D$7,入力シート!A23)</f>
        <v>01</v>
      </c>
    </row>
    <row r="7" spans="1:13" x14ac:dyDescent="0.45">
      <c r="A7" t="str">
        <f>CONCATENATE("291",入力シート!$D$7,"0",入力シート!A24)</f>
        <v>291002</v>
      </c>
      <c r="B7">
        <f>入力シート!B24</f>
        <v>0</v>
      </c>
      <c r="C7">
        <f>入力シート!C24</f>
        <v>0</v>
      </c>
      <c r="D7">
        <v>1</v>
      </c>
      <c r="E7">
        <f>入力シート!$D$5</f>
        <v>29</v>
      </c>
      <c r="F7" t="str">
        <f t="shared" ref="F7:F23" si="0">$A$2</f>
        <v>290</v>
      </c>
      <c r="I7" t="str">
        <f>CONCATENATE(入力シート!$D$7,入力シート!A24)</f>
        <v>02</v>
      </c>
    </row>
    <row r="8" spans="1:13" x14ac:dyDescent="0.45">
      <c r="A8" t="str">
        <f>CONCATENATE("291",入力シート!$D$7,"0",入力シート!A25)</f>
        <v>291003</v>
      </c>
      <c r="B8">
        <f>入力シート!B25</f>
        <v>0</v>
      </c>
      <c r="C8">
        <f>入力シート!C25</f>
        <v>0</v>
      </c>
      <c r="D8">
        <v>1</v>
      </c>
      <c r="E8">
        <f>入力シート!$D$5</f>
        <v>29</v>
      </c>
      <c r="F8" t="str">
        <f t="shared" si="0"/>
        <v>290</v>
      </c>
      <c r="I8" t="str">
        <f>CONCATENATE(入力シート!$D$7,入力シート!A25)</f>
        <v>03</v>
      </c>
    </row>
    <row r="9" spans="1:13" x14ac:dyDescent="0.45">
      <c r="A9" t="str">
        <f>CONCATENATE("291",入力シート!$D$7,"0",入力シート!A26)</f>
        <v>291004</v>
      </c>
      <c r="B9">
        <f>入力シート!B26</f>
        <v>0</v>
      </c>
      <c r="C9">
        <f>入力シート!C26</f>
        <v>0</v>
      </c>
      <c r="D9">
        <v>1</v>
      </c>
      <c r="E9">
        <f>入力シート!$D$5</f>
        <v>29</v>
      </c>
      <c r="F9" t="str">
        <f t="shared" si="0"/>
        <v>290</v>
      </c>
      <c r="I9" t="str">
        <f>CONCATENATE(入力シート!$D$7,入力シート!A26)</f>
        <v>04</v>
      </c>
    </row>
    <row r="10" spans="1:13" x14ac:dyDescent="0.45">
      <c r="A10" t="str">
        <f>CONCATENATE("291",入力シート!$D$7,"0",入力シート!A27)</f>
        <v>291005</v>
      </c>
      <c r="B10">
        <f>入力シート!B27</f>
        <v>0</v>
      </c>
      <c r="C10">
        <f>入力シート!C27</f>
        <v>0</v>
      </c>
      <c r="D10">
        <v>1</v>
      </c>
      <c r="E10">
        <f>入力シート!$D$5</f>
        <v>29</v>
      </c>
      <c r="F10" t="str">
        <f t="shared" si="0"/>
        <v>290</v>
      </c>
      <c r="I10" t="str">
        <f>CONCATENATE(入力シート!$D$7,入力シート!A27)</f>
        <v>05</v>
      </c>
    </row>
    <row r="11" spans="1:13" x14ac:dyDescent="0.45">
      <c r="A11" t="str">
        <f>CONCATENATE("291",入力シート!$D$7,"0",入力シート!A28)</f>
        <v>291006</v>
      </c>
      <c r="B11">
        <f>入力シート!B28</f>
        <v>0</v>
      </c>
      <c r="C11">
        <f>入力シート!C28</f>
        <v>0</v>
      </c>
      <c r="D11">
        <v>1</v>
      </c>
      <c r="E11">
        <f>入力シート!$D$5</f>
        <v>29</v>
      </c>
      <c r="F11" t="str">
        <f t="shared" si="0"/>
        <v>290</v>
      </c>
      <c r="I11" t="str">
        <f>CONCATENATE(入力シート!$D$7,入力シート!A28)</f>
        <v>06</v>
      </c>
    </row>
    <row r="12" spans="1:13" x14ac:dyDescent="0.45">
      <c r="A12" t="str">
        <f>CONCATENATE("291",入力シート!$D$7,"0",入力シート!A29)</f>
        <v>291007</v>
      </c>
      <c r="B12">
        <f>入力シート!B29</f>
        <v>0</v>
      </c>
      <c r="C12">
        <f>入力シート!C29</f>
        <v>0</v>
      </c>
      <c r="D12">
        <v>1</v>
      </c>
      <c r="E12">
        <f>入力シート!$D$5</f>
        <v>29</v>
      </c>
      <c r="F12" t="str">
        <f t="shared" si="0"/>
        <v>290</v>
      </c>
      <c r="I12" t="str">
        <f>CONCATENATE(入力シート!$D$7,入力シート!A29)</f>
        <v>07</v>
      </c>
    </row>
    <row r="13" spans="1:13" x14ac:dyDescent="0.45">
      <c r="A13" t="str">
        <f>CONCATENATE("291",入力シート!$D$7,"0",入力シート!A30)</f>
        <v>291008</v>
      </c>
      <c r="B13">
        <f>入力シート!B30</f>
        <v>0</v>
      </c>
      <c r="C13">
        <f>入力シート!C30</f>
        <v>0</v>
      </c>
      <c r="D13">
        <v>1</v>
      </c>
      <c r="E13">
        <f>入力シート!$D$5</f>
        <v>29</v>
      </c>
      <c r="F13" t="str">
        <f t="shared" si="0"/>
        <v>290</v>
      </c>
      <c r="I13" t="str">
        <f>CONCATENATE(入力シート!$D$7,入力シート!A30)</f>
        <v>08</v>
      </c>
    </row>
    <row r="14" spans="1:13" x14ac:dyDescent="0.45">
      <c r="A14" t="str">
        <f>CONCATENATE("291",入力シート!$D$7,"0",入力シート!A31)</f>
        <v>291009</v>
      </c>
      <c r="B14">
        <f>入力シート!B31</f>
        <v>0</v>
      </c>
      <c r="C14">
        <f>入力シート!C31</f>
        <v>0</v>
      </c>
      <c r="D14">
        <v>1</v>
      </c>
      <c r="E14">
        <f>入力シート!$D$5</f>
        <v>29</v>
      </c>
      <c r="F14" t="str">
        <f t="shared" si="0"/>
        <v>290</v>
      </c>
      <c r="I14" t="str">
        <f>CONCATENATE(入力シート!$D$7,入力シート!A31)</f>
        <v>09</v>
      </c>
    </row>
    <row r="15" spans="1:13" ht="18.600000000000001" thickBot="1" x14ac:dyDescent="0.5">
      <c r="A15" s="9" t="str">
        <f>CONCATENATE("291",入力シート!$D$7,"0",入力シート!A32)</f>
        <v>291010</v>
      </c>
      <c r="B15" s="9">
        <f>入力シート!B32</f>
        <v>0</v>
      </c>
      <c r="C15" s="9">
        <f>入力シート!C32</f>
        <v>0</v>
      </c>
      <c r="D15" s="9">
        <v>1</v>
      </c>
      <c r="E15" s="9">
        <f>入力シート!$D$5</f>
        <v>29</v>
      </c>
      <c r="F15" s="9" t="str">
        <f t="shared" si="0"/>
        <v>290</v>
      </c>
      <c r="G15" s="9"/>
      <c r="H15" s="9"/>
      <c r="I15" s="9" t="str">
        <f>CONCATENATE(入力シート!$D$7,入力シート!A32)</f>
        <v>10</v>
      </c>
      <c r="J15" s="9"/>
      <c r="K15" s="9"/>
      <c r="L15" s="9"/>
      <c r="M15" s="9"/>
    </row>
    <row r="16" spans="1:13" ht="18.600000000000001" thickTop="1" x14ac:dyDescent="0.45">
      <c r="A16" t="str">
        <f>CONCATENATE("292",入力シート!$D$7,"0",入力シート!A35)</f>
        <v>292001</v>
      </c>
      <c r="B16">
        <f>入力シート!B35</f>
        <v>0</v>
      </c>
      <c r="C16">
        <f>入力シート!C35</f>
        <v>0</v>
      </c>
      <c r="D16">
        <v>2</v>
      </c>
      <c r="E16">
        <f>入力シート!$D$5</f>
        <v>29</v>
      </c>
      <c r="F16" t="str">
        <f t="shared" si="0"/>
        <v>290</v>
      </c>
      <c r="I16" t="str">
        <f>CONCATENATE(入力シート!$D$7,入力シート!A35)</f>
        <v>01</v>
      </c>
    </row>
    <row r="17" spans="1:9" x14ac:dyDescent="0.45">
      <c r="A17" t="str">
        <f>CONCATENATE("292",入力シート!$D$7,"0",入力シート!A36)</f>
        <v>292002</v>
      </c>
      <c r="B17">
        <f>入力シート!B36</f>
        <v>0</v>
      </c>
      <c r="C17">
        <f>入力シート!C36</f>
        <v>0</v>
      </c>
      <c r="D17">
        <v>2</v>
      </c>
      <c r="E17">
        <f>入力シート!$D$5</f>
        <v>29</v>
      </c>
      <c r="F17" t="str">
        <f t="shared" si="0"/>
        <v>290</v>
      </c>
      <c r="I17" t="str">
        <f>CONCATENATE(入力シート!$D$7,入力シート!A36)</f>
        <v>02</v>
      </c>
    </row>
    <row r="18" spans="1:9" x14ac:dyDescent="0.45">
      <c r="A18" t="str">
        <f>CONCATENATE("292",入力シート!$D$7,"0",入力シート!A37)</f>
        <v>292003</v>
      </c>
      <c r="B18">
        <f>入力シート!B37</f>
        <v>0</v>
      </c>
      <c r="C18">
        <f>入力シート!C37</f>
        <v>0</v>
      </c>
      <c r="D18">
        <v>2</v>
      </c>
      <c r="E18">
        <f>入力シート!$D$5</f>
        <v>29</v>
      </c>
      <c r="F18" t="str">
        <f t="shared" si="0"/>
        <v>290</v>
      </c>
      <c r="I18" t="str">
        <f>CONCATENATE(入力シート!$D$7,入力シート!A37)</f>
        <v>03</v>
      </c>
    </row>
    <row r="19" spans="1:9" x14ac:dyDescent="0.45">
      <c r="A19" t="str">
        <f>CONCATENATE("292",入力シート!$D$7,"0",入力シート!A38)</f>
        <v>292004</v>
      </c>
      <c r="B19">
        <f>入力シート!B38</f>
        <v>0</v>
      </c>
      <c r="C19">
        <f>入力シート!C38</f>
        <v>0</v>
      </c>
      <c r="D19">
        <v>2</v>
      </c>
      <c r="E19">
        <f>入力シート!$D$5</f>
        <v>29</v>
      </c>
      <c r="F19" t="str">
        <f t="shared" si="0"/>
        <v>290</v>
      </c>
      <c r="I19" t="str">
        <f>CONCATENATE(入力シート!$D$7,入力シート!A38)</f>
        <v>04</v>
      </c>
    </row>
    <row r="20" spans="1:9" x14ac:dyDescent="0.45">
      <c r="A20" t="str">
        <f>CONCATENATE("292",入力シート!$D$7,"0",入力シート!A39)</f>
        <v>292005</v>
      </c>
      <c r="B20">
        <f>入力シート!B39</f>
        <v>0</v>
      </c>
      <c r="C20">
        <f>入力シート!C39</f>
        <v>0</v>
      </c>
      <c r="D20">
        <v>2</v>
      </c>
      <c r="E20">
        <f>入力シート!$D$5</f>
        <v>29</v>
      </c>
      <c r="F20" t="str">
        <f t="shared" si="0"/>
        <v>290</v>
      </c>
      <c r="I20" t="str">
        <f>CONCATENATE(入力シート!$D$7,入力シート!A39)</f>
        <v>05</v>
      </c>
    </row>
    <row r="21" spans="1:9" x14ac:dyDescent="0.45">
      <c r="A21" t="str">
        <f>CONCATENATE("292",入力シート!$D$7,"0",入力シート!A40)</f>
        <v>292006</v>
      </c>
      <c r="B21">
        <f>入力シート!B40</f>
        <v>0</v>
      </c>
      <c r="C21">
        <f>入力シート!C40</f>
        <v>0</v>
      </c>
      <c r="D21">
        <v>2</v>
      </c>
      <c r="E21">
        <f>入力シート!$D$5</f>
        <v>29</v>
      </c>
      <c r="F21" t="str">
        <f t="shared" si="0"/>
        <v>290</v>
      </c>
      <c r="I21" t="str">
        <f>CONCATENATE(入力シート!$D$7,入力シート!A40)</f>
        <v>06</v>
      </c>
    </row>
    <row r="22" spans="1:9" x14ac:dyDescent="0.45">
      <c r="A22" t="str">
        <f>CONCATENATE("292",入力シート!$D$7,"0",入力シート!A41)</f>
        <v>292007</v>
      </c>
      <c r="B22">
        <f>入力シート!B41</f>
        <v>0</v>
      </c>
      <c r="C22">
        <f>入力シート!C41</f>
        <v>0</v>
      </c>
      <c r="D22">
        <v>2</v>
      </c>
      <c r="E22">
        <f>入力シート!$D$5</f>
        <v>29</v>
      </c>
      <c r="F22" t="str">
        <f t="shared" si="0"/>
        <v>290</v>
      </c>
      <c r="I22" t="str">
        <f>CONCATENATE(入力シート!$D$7,入力シート!A41)</f>
        <v>07</v>
      </c>
    </row>
    <row r="23" spans="1:9" x14ac:dyDescent="0.45">
      <c r="A23" t="str">
        <f>CONCATENATE("292",入力シート!$D$7,"0",入力シート!A42)</f>
        <v>292008</v>
      </c>
      <c r="B23">
        <f>入力シート!B42</f>
        <v>0</v>
      </c>
      <c r="C23">
        <f>入力シート!C42</f>
        <v>0</v>
      </c>
      <c r="D23">
        <v>2</v>
      </c>
      <c r="E23">
        <f>入力シート!$D$5</f>
        <v>29</v>
      </c>
      <c r="F23" t="str">
        <f t="shared" si="0"/>
        <v>290</v>
      </c>
      <c r="I23" t="str">
        <f>CONCATENATE(入力シート!$D$7,入力シート!A42)</f>
        <v>08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2F4E1-7EDF-448B-9A66-43B049E5427A}">
  <dimension ref="A1:F23"/>
  <sheetViews>
    <sheetView workbookViewId="0">
      <selection activeCell="H40" sqref="H40:H41"/>
    </sheetView>
  </sheetViews>
  <sheetFormatPr defaultRowHeight="18" x14ac:dyDescent="0.45"/>
  <cols>
    <col min="2" max="2" width="10.5" bestFit="1" customWidth="1"/>
  </cols>
  <sheetData>
    <row r="1" spans="1:6" x14ac:dyDescent="0.45">
      <c r="A1" t="s">
        <v>52</v>
      </c>
      <c r="B1" t="s">
        <v>42</v>
      </c>
      <c r="C1" t="s">
        <v>44</v>
      </c>
      <c r="D1" t="s">
        <v>107</v>
      </c>
      <c r="E1" t="s">
        <v>108</v>
      </c>
    </row>
    <row r="2" spans="1:6" x14ac:dyDescent="0.45">
      <c r="A2">
        <f>入力シート!$M$4</f>
        <v>1</v>
      </c>
      <c r="B2">
        <f>'syozoku, master'!C2</f>
        <v>0</v>
      </c>
      <c r="C2" t="str">
        <f>'syozoku, master'!B2</f>
        <v/>
      </c>
      <c r="D2" t="str">
        <f>入力シート!C5</f>
        <v>奈良</v>
      </c>
      <c r="E2">
        <v>0</v>
      </c>
    </row>
    <row r="5" spans="1:6" x14ac:dyDescent="0.45">
      <c r="A5" t="s">
        <v>57</v>
      </c>
      <c r="B5" t="s">
        <v>40</v>
      </c>
      <c r="C5" t="s">
        <v>42</v>
      </c>
      <c r="D5" t="s">
        <v>44</v>
      </c>
      <c r="E5" t="s">
        <v>58</v>
      </c>
      <c r="F5" t="s">
        <v>59</v>
      </c>
    </row>
    <row r="6" spans="1:6" x14ac:dyDescent="0.45">
      <c r="A6">
        <f>入力シート!$M$4</f>
        <v>1</v>
      </c>
      <c r="B6" t="str">
        <f>'syozoku, master'!A6</f>
        <v>291001</v>
      </c>
      <c r="C6">
        <f>'syozoku, master'!B6</f>
        <v>0</v>
      </c>
      <c r="D6">
        <f>'syozoku, master'!C6</f>
        <v>0</v>
      </c>
      <c r="E6" t="str">
        <f>入力シート!$C$5</f>
        <v>奈良</v>
      </c>
      <c r="F6">
        <f>'syozoku, master'!$C$2</f>
        <v>0</v>
      </c>
    </row>
    <row r="7" spans="1:6" x14ac:dyDescent="0.45">
      <c r="A7">
        <f>入力シート!$M$4</f>
        <v>1</v>
      </c>
      <c r="B7" t="str">
        <f>'syozoku, master'!A7</f>
        <v>291002</v>
      </c>
      <c r="C7">
        <f>'syozoku, master'!B7</f>
        <v>0</v>
      </c>
      <c r="D7">
        <f>'syozoku, master'!C7</f>
        <v>0</v>
      </c>
      <c r="E7" t="str">
        <f>入力シート!$C$5</f>
        <v>奈良</v>
      </c>
      <c r="F7">
        <f>'syozoku, master'!$C$2</f>
        <v>0</v>
      </c>
    </row>
    <row r="8" spans="1:6" x14ac:dyDescent="0.45">
      <c r="A8">
        <f>入力シート!$M$4</f>
        <v>1</v>
      </c>
      <c r="B8" t="str">
        <f>'syozoku, master'!A8</f>
        <v>291003</v>
      </c>
      <c r="C8">
        <f>'syozoku, master'!B8</f>
        <v>0</v>
      </c>
      <c r="D8">
        <f>'syozoku, master'!C8</f>
        <v>0</v>
      </c>
      <c r="E8" t="str">
        <f>入力シート!$C$5</f>
        <v>奈良</v>
      </c>
      <c r="F8">
        <f>'syozoku, master'!$C$2</f>
        <v>0</v>
      </c>
    </row>
    <row r="9" spans="1:6" x14ac:dyDescent="0.45">
      <c r="A9">
        <f>入力シート!$M$4</f>
        <v>1</v>
      </c>
      <c r="B9" t="str">
        <f>'syozoku, master'!A9</f>
        <v>291004</v>
      </c>
      <c r="C9">
        <f>'syozoku, master'!B9</f>
        <v>0</v>
      </c>
      <c r="D9">
        <f>'syozoku, master'!C9</f>
        <v>0</v>
      </c>
      <c r="E9" t="str">
        <f>入力シート!$C$5</f>
        <v>奈良</v>
      </c>
      <c r="F9">
        <f>'syozoku, master'!$C$2</f>
        <v>0</v>
      </c>
    </row>
    <row r="10" spans="1:6" x14ac:dyDescent="0.45">
      <c r="A10">
        <f>入力シート!$M$4</f>
        <v>1</v>
      </c>
      <c r="B10" t="str">
        <f>'syozoku, master'!A10</f>
        <v>291005</v>
      </c>
      <c r="C10">
        <f>'syozoku, master'!B10</f>
        <v>0</v>
      </c>
      <c r="D10">
        <f>'syozoku, master'!C10</f>
        <v>0</v>
      </c>
      <c r="E10" t="str">
        <f>入力シート!$C$5</f>
        <v>奈良</v>
      </c>
      <c r="F10">
        <f>'syozoku, master'!$C$2</f>
        <v>0</v>
      </c>
    </row>
    <row r="11" spans="1:6" x14ac:dyDescent="0.45">
      <c r="A11">
        <f>入力シート!$M$4</f>
        <v>1</v>
      </c>
      <c r="B11" t="str">
        <f>'syozoku, master'!A11</f>
        <v>291006</v>
      </c>
      <c r="C11">
        <f>'syozoku, master'!B11</f>
        <v>0</v>
      </c>
      <c r="D11">
        <f>'syozoku, master'!C11</f>
        <v>0</v>
      </c>
      <c r="E11" t="str">
        <f>入力シート!$C$5</f>
        <v>奈良</v>
      </c>
      <c r="F11">
        <f>'syozoku, master'!$C$2</f>
        <v>0</v>
      </c>
    </row>
    <row r="12" spans="1:6" x14ac:dyDescent="0.45">
      <c r="A12">
        <f>入力シート!$M$4</f>
        <v>1</v>
      </c>
      <c r="B12" t="str">
        <f>'syozoku, master'!A12</f>
        <v>291007</v>
      </c>
      <c r="C12">
        <f>'syozoku, master'!B12</f>
        <v>0</v>
      </c>
      <c r="D12">
        <f>'syozoku, master'!C12</f>
        <v>0</v>
      </c>
      <c r="E12" t="str">
        <f>入力シート!$C$5</f>
        <v>奈良</v>
      </c>
      <c r="F12">
        <f>'syozoku, master'!$C$2</f>
        <v>0</v>
      </c>
    </row>
    <row r="13" spans="1:6" x14ac:dyDescent="0.45">
      <c r="A13">
        <f>入力シート!$M$4</f>
        <v>1</v>
      </c>
      <c r="B13" t="str">
        <f>'syozoku, master'!A13</f>
        <v>291008</v>
      </c>
      <c r="C13">
        <f>'syozoku, master'!B13</f>
        <v>0</v>
      </c>
      <c r="D13">
        <f>'syozoku, master'!C13</f>
        <v>0</v>
      </c>
      <c r="E13" t="str">
        <f>入力シート!$C$5</f>
        <v>奈良</v>
      </c>
      <c r="F13">
        <f>'syozoku, master'!$C$2</f>
        <v>0</v>
      </c>
    </row>
    <row r="14" spans="1:6" x14ac:dyDescent="0.45">
      <c r="A14">
        <f>入力シート!$M$4</f>
        <v>1</v>
      </c>
      <c r="B14" t="str">
        <f>'syozoku, master'!A14</f>
        <v>291009</v>
      </c>
      <c r="C14">
        <f>'syozoku, master'!B14</f>
        <v>0</v>
      </c>
      <c r="D14">
        <f>'syozoku, master'!C14</f>
        <v>0</v>
      </c>
      <c r="E14" t="str">
        <f>入力シート!$C$5</f>
        <v>奈良</v>
      </c>
      <c r="F14">
        <f>'syozoku, master'!$C$2</f>
        <v>0</v>
      </c>
    </row>
    <row r="15" spans="1:6" ht="18.600000000000001" thickBot="1" x14ac:dyDescent="0.5">
      <c r="A15" s="9">
        <f>入力シート!$M$4</f>
        <v>1</v>
      </c>
      <c r="B15" s="9" t="str">
        <f>'syozoku, master'!A15</f>
        <v>291010</v>
      </c>
      <c r="C15" s="9">
        <f>'syozoku, master'!B15</f>
        <v>0</v>
      </c>
      <c r="D15" s="9">
        <f>'syozoku, master'!C15</f>
        <v>0</v>
      </c>
      <c r="E15" s="9" t="str">
        <f>入力シート!$C$5</f>
        <v>奈良</v>
      </c>
      <c r="F15" s="9">
        <f>'syozoku, master'!$C$2</f>
        <v>0</v>
      </c>
    </row>
    <row r="16" spans="1:6" ht="18.600000000000001" thickTop="1" x14ac:dyDescent="0.45">
      <c r="A16">
        <f>入力シート!$M$4</f>
        <v>1</v>
      </c>
      <c r="B16" t="str">
        <f>'syozoku, master'!A16</f>
        <v>292001</v>
      </c>
      <c r="C16">
        <f>'syozoku, master'!B16</f>
        <v>0</v>
      </c>
      <c r="D16">
        <f>'syozoku, master'!C16</f>
        <v>0</v>
      </c>
      <c r="E16" t="str">
        <f>入力シート!$C$5</f>
        <v>奈良</v>
      </c>
      <c r="F16">
        <f>'syozoku, master'!$C$2</f>
        <v>0</v>
      </c>
    </row>
    <row r="17" spans="1:6" x14ac:dyDescent="0.45">
      <c r="A17">
        <f>入力シート!$M$4</f>
        <v>1</v>
      </c>
      <c r="B17" t="str">
        <f>'syozoku, master'!A17</f>
        <v>292002</v>
      </c>
      <c r="C17">
        <f>'syozoku, master'!B17</f>
        <v>0</v>
      </c>
      <c r="D17">
        <f>'syozoku, master'!C17</f>
        <v>0</v>
      </c>
      <c r="E17" t="str">
        <f>入力シート!$C$5</f>
        <v>奈良</v>
      </c>
      <c r="F17">
        <f>'syozoku, master'!$C$2</f>
        <v>0</v>
      </c>
    </row>
    <row r="18" spans="1:6" x14ac:dyDescent="0.45">
      <c r="A18">
        <f>入力シート!$M$4</f>
        <v>1</v>
      </c>
      <c r="B18" t="str">
        <f>'syozoku, master'!A18</f>
        <v>292003</v>
      </c>
      <c r="C18">
        <f>'syozoku, master'!B18</f>
        <v>0</v>
      </c>
      <c r="D18">
        <f>'syozoku, master'!C18</f>
        <v>0</v>
      </c>
      <c r="E18" t="str">
        <f>入力シート!$C$5</f>
        <v>奈良</v>
      </c>
      <c r="F18">
        <f>'syozoku, master'!$C$2</f>
        <v>0</v>
      </c>
    </row>
    <row r="19" spans="1:6" x14ac:dyDescent="0.45">
      <c r="A19">
        <f>入力シート!$M$4</f>
        <v>1</v>
      </c>
      <c r="B19" t="str">
        <f>'syozoku, master'!A19</f>
        <v>292004</v>
      </c>
      <c r="C19">
        <f>'syozoku, master'!B19</f>
        <v>0</v>
      </c>
      <c r="D19">
        <f>'syozoku, master'!C19</f>
        <v>0</v>
      </c>
      <c r="E19" t="str">
        <f>入力シート!$C$5</f>
        <v>奈良</v>
      </c>
      <c r="F19">
        <f>'syozoku, master'!$C$2</f>
        <v>0</v>
      </c>
    </row>
    <row r="20" spans="1:6" x14ac:dyDescent="0.45">
      <c r="A20">
        <f>入力シート!$M$4</f>
        <v>1</v>
      </c>
      <c r="B20" t="str">
        <f>'syozoku, master'!A20</f>
        <v>292005</v>
      </c>
      <c r="C20">
        <f>'syozoku, master'!B20</f>
        <v>0</v>
      </c>
      <c r="D20">
        <f>'syozoku, master'!C20</f>
        <v>0</v>
      </c>
      <c r="E20" t="str">
        <f>入力シート!$C$5</f>
        <v>奈良</v>
      </c>
      <c r="F20">
        <f>'syozoku, master'!$C$2</f>
        <v>0</v>
      </c>
    </row>
    <row r="21" spans="1:6" x14ac:dyDescent="0.45">
      <c r="A21">
        <f>入力シート!$M$4</f>
        <v>1</v>
      </c>
      <c r="B21" t="str">
        <f>'syozoku, master'!A21</f>
        <v>292006</v>
      </c>
      <c r="C21">
        <f>'syozoku, master'!B21</f>
        <v>0</v>
      </c>
      <c r="D21">
        <f>'syozoku, master'!C21</f>
        <v>0</v>
      </c>
      <c r="E21" t="str">
        <f>入力シート!$C$5</f>
        <v>奈良</v>
      </c>
      <c r="F21">
        <f>'syozoku, master'!$C$2</f>
        <v>0</v>
      </c>
    </row>
    <row r="22" spans="1:6" x14ac:dyDescent="0.45">
      <c r="A22">
        <f>入力シート!$M$4</f>
        <v>1</v>
      </c>
      <c r="B22" t="str">
        <f>'syozoku, master'!A22</f>
        <v>292007</v>
      </c>
      <c r="C22">
        <f>'syozoku, master'!B22</f>
        <v>0</v>
      </c>
      <c r="D22">
        <f>'syozoku, master'!C22</f>
        <v>0</v>
      </c>
      <c r="E22" t="str">
        <f>入力シート!$C$5</f>
        <v>奈良</v>
      </c>
      <c r="F22">
        <f>'syozoku, master'!$C$2</f>
        <v>0</v>
      </c>
    </row>
    <row r="23" spans="1:6" x14ac:dyDescent="0.45">
      <c r="A23">
        <f>入力シート!$M$4</f>
        <v>1</v>
      </c>
      <c r="B23" t="str">
        <f>'syozoku, master'!A23</f>
        <v>292008</v>
      </c>
      <c r="C23">
        <f>'syozoku, master'!B23</f>
        <v>0</v>
      </c>
      <c r="D23">
        <f>'syozoku, master'!C23</f>
        <v>0</v>
      </c>
      <c r="E23" t="str">
        <f>入力シート!$C$5</f>
        <v>奈良</v>
      </c>
      <c r="F23">
        <f>'syozoku, master'!$C$2</f>
        <v>0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25EC91-54D3-40F5-8BC6-2ACAF8DA1114}">
  <dimension ref="B2:J53"/>
  <sheetViews>
    <sheetView topLeftCell="F1" workbookViewId="0">
      <selection activeCell="H40" sqref="H40:H41"/>
    </sheetView>
  </sheetViews>
  <sheetFormatPr defaultColWidth="9" defaultRowHeight="12.6" x14ac:dyDescent="0.45"/>
  <cols>
    <col min="1" max="16384" width="9" style="4"/>
  </cols>
  <sheetData>
    <row r="2" spans="2:10" x14ac:dyDescent="0.45">
      <c r="B2" s="2" t="s">
        <v>112</v>
      </c>
      <c r="C2" s="3" t="s">
        <v>113</v>
      </c>
      <c r="H2" s="4" t="s">
        <v>20</v>
      </c>
      <c r="I2" s="4" t="s">
        <v>233</v>
      </c>
      <c r="J2" s="5" t="s">
        <v>96</v>
      </c>
    </row>
    <row r="3" spans="2:10" x14ac:dyDescent="0.45">
      <c r="B3" s="2" t="s">
        <v>119</v>
      </c>
      <c r="C3" s="3" t="s">
        <v>120</v>
      </c>
      <c r="H3" s="4" t="s">
        <v>184</v>
      </c>
      <c r="I3" s="4" t="s">
        <v>234</v>
      </c>
      <c r="J3" s="5" t="s">
        <v>104</v>
      </c>
    </row>
    <row r="4" spans="2:10" x14ac:dyDescent="0.45">
      <c r="B4" s="2" t="s">
        <v>126</v>
      </c>
      <c r="C4" s="3" t="s">
        <v>127</v>
      </c>
      <c r="H4" s="4" t="s">
        <v>185</v>
      </c>
      <c r="I4" s="4" t="s">
        <v>235</v>
      </c>
      <c r="J4" s="5" t="s">
        <v>105</v>
      </c>
    </row>
    <row r="5" spans="2:10" x14ac:dyDescent="0.45">
      <c r="B5" s="2"/>
      <c r="C5" s="3"/>
      <c r="H5" s="4" t="s">
        <v>187</v>
      </c>
      <c r="I5" s="4" t="s">
        <v>236</v>
      </c>
      <c r="J5" s="5" t="s">
        <v>186</v>
      </c>
    </row>
    <row r="6" spans="2:10" x14ac:dyDescent="0.45">
      <c r="B6" s="2" t="s">
        <v>131</v>
      </c>
      <c r="C6" s="3" t="s">
        <v>132</v>
      </c>
      <c r="H6" s="4" t="s">
        <v>188</v>
      </c>
      <c r="I6" s="4" t="s">
        <v>237</v>
      </c>
      <c r="J6" s="4">
        <v>10</v>
      </c>
    </row>
    <row r="7" spans="2:10" x14ac:dyDescent="0.45">
      <c r="B7" s="2">
        <v>10</v>
      </c>
      <c r="C7" s="3" t="s">
        <v>136</v>
      </c>
      <c r="H7" s="4" t="s">
        <v>189</v>
      </c>
      <c r="I7" s="4" t="s">
        <v>238</v>
      </c>
      <c r="J7" s="4">
        <v>11</v>
      </c>
    </row>
    <row r="8" spans="2:10" x14ac:dyDescent="0.45">
      <c r="B8" s="2">
        <v>11</v>
      </c>
      <c r="C8" s="3" t="s">
        <v>140</v>
      </c>
      <c r="H8" s="4" t="s">
        <v>190</v>
      </c>
      <c r="I8" s="4" t="s">
        <v>239</v>
      </c>
      <c r="J8" s="4">
        <v>12</v>
      </c>
    </row>
    <row r="9" spans="2:10" x14ac:dyDescent="0.45">
      <c r="B9" s="2">
        <v>12</v>
      </c>
      <c r="C9" s="3" t="s">
        <v>144</v>
      </c>
      <c r="H9" s="4" t="s">
        <v>191</v>
      </c>
      <c r="I9" s="4" t="s">
        <v>240</v>
      </c>
      <c r="J9" s="4">
        <v>13</v>
      </c>
    </row>
    <row r="10" spans="2:10" x14ac:dyDescent="0.45">
      <c r="B10" s="2">
        <v>13</v>
      </c>
      <c r="C10" s="3" t="s">
        <v>148</v>
      </c>
      <c r="H10" s="4" t="s">
        <v>192</v>
      </c>
      <c r="I10" s="4" t="s">
        <v>241</v>
      </c>
      <c r="J10" s="4">
        <v>14</v>
      </c>
    </row>
    <row r="11" spans="2:10" x14ac:dyDescent="0.45">
      <c r="B11" s="2">
        <v>14</v>
      </c>
      <c r="C11" s="3" t="s">
        <v>152</v>
      </c>
      <c r="H11" s="4" t="s">
        <v>193</v>
      </c>
      <c r="I11" s="4" t="s">
        <v>242</v>
      </c>
      <c r="J11" s="4">
        <v>16</v>
      </c>
    </row>
    <row r="12" spans="2:10" x14ac:dyDescent="0.45">
      <c r="B12" s="2">
        <v>16</v>
      </c>
      <c r="C12" s="3" t="s">
        <v>156</v>
      </c>
      <c r="H12" s="4" t="s">
        <v>194</v>
      </c>
      <c r="I12" s="4" t="s">
        <v>243</v>
      </c>
      <c r="J12" s="4">
        <v>17</v>
      </c>
    </row>
    <row r="13" spans="2:10" x14ac:dyDescent="0.45">
      <c r="B13" s="2">
        <v>17</v>
      </c>
      <c r="C13" s="3" t="s">
        <v>161</v>
      </c>
      <c r="H13" s="4" t="s">
        <v>195</v>
      </c>
      <c r="I13" s="4" t="s">
        <v>244</v>
      </c>
      <c r="J13" s="4">
        <v>18</v>
      </c>
    </row>
    <row r="14" spans="2:10" x14ac:dyDescent="0.45">
      <c r="B14" s="2">
        <v>18</v>
      </c>
      <c r="C14" s="3" t="s">
        <v>166</v>
      </c>
      <c r="H14" s="4" t="s">
        <v>196</v>
      </c>
      <c r="I14" s="4" t="s">
        <v>245</v>
      </c>
      <c r="J14" s="4">
        <v>19</v>
      </c>
    </row>
    <row r="15" spans="2:10" x14ac:dyDescent="0.45">
      <c r="B15" s="2" t="s">
        <v>114</v>
      </c>
      <c r="C15" s="3" t="s">
        <v>115</v>
      </c>
      <c r="D15" s="6"/>
      <c r="H15" s="4" t="s">
        <v>197</v>
      </c>
      <c r="I15" s="4" t="s">
        <v>246</v>
      </c>
      <c r="J15" s="4">
        <v>20</v>
      </c>
    </row>
    <row r="16" spans="2:10" x14ac:dyDescent="0.45">
      <c r="B16" s="2">
        <v>20</v>
      </c>
      <c r="C16" s="3" t="s">
        <v>121</v>
      </c>
      <c r="D16" s="6"/>
      <c r="H16" s="4" t="s">
        <v>198</v>
      </c>
      <c r="I16" s="4" t="s">
        <v>247</v>
      </c>
      <c r="J16" s="4">
        <v>21</v>
      </c>
    </row>
    <row r="17" spans="2:10" x14ac:dyDescent="0.45">
      <c r="B17" s="2">
        <v>21</v>
      </c>
      <c r="C17" s="3" t="s">
        <v>128</v>
      </c>
      <c r="H17" s="4" t="s">
        <v>199</v>
      </c>
      <c r="I17" s="4" t="s">
        <v>248</v>
      </c>
      <c r="J17" s="4">
        <v>22</v>
      </c>
    </row>
    <row r="18" spans="2:10" x14ac:dyDescent="0.45">
      <c r="B18" s="2">
        <v>24</v>
      </c>
      <c r="C18" s="3" t="s">
        <v>137</v>
      </c>
      <c r="H18" s="4" t="s">
        <v>200</v>
      </c>
      <c r="I18" s="4" t="s">
        <v>249</v>
      </c>
      <c r="J18" s="4">
        <v>25</v>
      </c>
    </row>
    <row r="19" spans="2:10" x14ac:dyDescent="0.45">
      <c r="B19" s="2">
        <v>25</v>
      </c>
      <c r="C19" s="3" t="s">
        <v>141</v>
      </c>
      <c r="H19" s="4" t="s">
        <v>201</v>
      </c>
      <c r="I19" s="4" t="s">
        <v>250</v>
      </c>
      <c r="J19" s="4">
        <v>26</v>
      </c>
    </row>
    <row r="20" spans="2:10" x14ac:dyDescent="0.45">
      <c r="B20" s="2">
        <v>26</v>
      </c>
      <c r="C20" s="3" t="s">
        <v>145</v>
      </c>
      <c r="H20" s="4" t="s">
        <v>202</v>
      </c>
      <c r="I20" s="4" t="s">
        <v>251</v>
      </c>
      <c r="J20" s="4">
        <v>27</v>
      </c>
    </row>
    <row r="21" spans="2:10" x14ac:dyDescent="0.45">
      <c r="B21" s="2">
        <v>27</v>
      </c>
      <c r="C21" s="3" t="s">
        <v>149</v>
      </c>
      <c r="H21" s="4" t="s">
        <v>203</v>
      </c>
      <c r="I21" s="4" t="s">
        <v>252</v>
      </c>
      <c r="J21" s="4">
        <v>28</v>
      </c>
    </row>
    <row r="22" spans="2:10" x14ac:dyDescent="0.45">
      <c r="B22" s="2">
        <v>28</v>
      </c>
      <c r="C22" s="3" t="s">
        <v>153</v>
      </c>
      <c r="H22" s="4" t="s">
        <v>204</v>
      </c>
      <c r="I22" s="4" t="s">
        <v>253</v>
      </c>
      <c r="J22" s="4">
        <v>29</v>
      </c>
    </row>
    <row r="23" spans="2:10" x14ac:dyDescent="0.45">
      <c r="B23" s="2">
        <v>29</v>
      </c>
      <c r="C23" s="3" t="s">
        <v>157</v>
      </c>
      <c r="H23" s="4" t="s">
        <v>205</v>
      </c>
      <c r="I23" s="4" t="s">
        <v>254</v>
      </c>
      <c r="J23" s="4">
        <v>30</v>
      </c>
    </row>
    <row r="24" spans="2:10" x14ac:dyDescent="0.45">
      <c r="B24" s="2">
        <v>30</v>
      </c>
      <c r="C24" s="3" t="s">
        <v>162</v>
      </c>
      <c r="H24" s="4" t="s">
        <v>206</v>
      </c>
      <c r="I24" s="4" t="s">
        <v>255</v>
      </c>
      <c r="J24" s="4">
        <v>33</v>
      </c>
    </row>
    <row r="25" spans="2:10" x14ac:dyDescent="0.45">
      <c r="B25" s="2">
        <v>33</v>
      </c>
      <c r="C25" s="3" t="s">
        <v>167</v>
      </c>
      <c r="H25" s="4" t="s">
        <v>207</v>
      </c>
      <c r="I25" s="4" t="s">
        <v>256</v>
      </c>
      <c r="J25" s="4">
        <v>34</v>
      </c>
    </row>
    <row r="26" spans="2:10" x14ac:dyDescent="0.45">
      <c r="B26" s="2">
        <v>34</v>
      </c>
      <c r="C26" s="3" t="s">
        <v>116</v>
      </c>
      <c r="H26" s="4" t="s">
        <v>208</v>
      </c>
      <c r="I26" s="4" t="s">
        <v>257</v>
      </c>
      <c r="J26" s="4">
        <v>35</v>
      </c>
    </row>
    <row r="27" spans="2:10" x14ac:dyDescent="0.45">
      <c r="B27" s="2">
        <v>35</v>
      </c>
      <c r="C27" s="3" t="s">
        <v>122</v>
      </c>
      <c r="H27" s="4" t="s">
        <v>209</v>
      </c>
      <c r="I27" s="4" t="s">
        <v>258</v>
      </c>
      <c r="J27" s="4">
        <v>36</v>
      </c>
    </row>
    <row r="28" spans="2:10" x14ac:dyDescent="0.45">
      <c r="B28" s="2">
        <v>36</v>
      </c>
      <c r="C28" s="3" t="s">
        <v>129</v>
      </c>
      <c r="H28" s="4" t="s">
        <v>211</v>
      </c>
      <c r="I28" s="4" t="s">
        <v>259</v>
      </c>
      <c r="J28" s="4">
        <v>37</v>
      </c>
    </row>
    <row r="29" spans="2:10" x14ac:dyDescent="0.45">
      <c r="B29" s="2" t="s">
        <v>133</v>
      </c>
      <c r="C29" s="3" t="s">
        <v>134</v>
      </c>
      <c r="H29" s="4" t="s">
        <v>212</v>
      </c>
      <c r="I29" s="4" t="s">
        <v>260</v>
      </c>
      <c r="J29" s="4">
        <v>38</v>
      </c>
    </row>
    <row r="30" spans="2:10" x14ac:dyDescent="0.45">
      <c r="B30" s="2">
        <v>52</v>
      </c>
      <c r="C30" s="3" t="s">
        <v>138</v>
      </c>
      <c r="H30" s="4" t="s">
        <v>213</v>
      </c>
      <c r="I30" s="4" t="s">
        <v>261</v>
      </c>
      <c r="J30" s="4">
        <v>39</v>
      </c>
    </row>
    <row r="31" spans="2:10" x14ac:dyDescent="0.45">
      <c r="B31" s="2">
        <v>54</v>
      </c>
      <c r="C31" s="3" t="s">
        <v>142</v>
      </c>
      <c r="H31" s="4" t="s">
        <v>214</v>
      </c>
      <c r="I31" s="4" t="s">
        <v>262</v>
      </c>
      <c r="J31" s="4">
        <v>40</v>
      </c>
    </row>
    <row r="32" spans="2:10" x14ac:dyDescent="0.45">
      <c r="B32" s="2">
        <v>56</v>
      </c>
      <c r="C32" s="3" t="s">
        <v>146</v>
      </c>
      <c r="H32" s="4" t="s">
        <v>215</v>
      </c>
      <c r="I32" s="4" t="s">
        <v>263</v>
      </c>
      <c r="J32" s="4">
        <v>41</v>
      </c>
    </row>
    <row r="33" spans="2:10" x14ac:dyDescent="0.45">
      <c r="B33" s="2">
        <v>58</v>
      </c>
      <c r="C33" s="3" t="s">
        <v>150</v>
      </c>
      <c r="H33" s="4" t="s">
        <v>216</v>
      </c>
      <c r="I33" s="4" t="s">
        <v>264</v>
      </c>
      <c r="J33" s="4">
        <v>42</v>
      </c>
    </row>
    <row r="34" spans="2:10" x14ac:dyDescent="0.45">
      <c r="B34" s="2">
        <v>62</v>
      </c>
      <c r="C34" s="3" t="s">
        <v>154</v>
      </c>
      <c r="H34" s="4" t="s">
        <v>217</v>
      </c>
      <c r="I34" s="4" t="s">
        <v>265</v>
      </c>
      <c r="J34" s="4">
        <v>43</v>
      </c>
    </row>
    <row r="35" spans="2:10" x14ac:dyDescent="0.45">
      <c r="B35" s="2" t="s">
        <v>158</v>
      </c>
      <c r="C35" s="3" t="s">
        <v>159</v>
      </c>
      <c r="H35" s="4" t="s">
        <v>218</v>
      </c>
      <c r="I35" s="4" t="s">
        <v>266</v>
      </c>
      <c r="J35" s="4">
        <v>44</v>
      </c>
    </row>
    <row r="36" spans="2:10" x14ac:dyDescent="0.45">
      <c r="B36" s="2" t="s">
        <v>163</v>
      </c>
      <c r="C36" s="3" t="s">
        <v>164</v>
      </c>
      <c r="H36" s="4" t="s">
        <v>219</v>
      </c>
      <c r="I36" s="4" t="s">
        <v>267</v>
      </c>
      <c r="J36" s="4">
        <v>45</v>
      </c>
    </row>
    <row r="37" spans="2:10" x14ac:dyDescent="0.45">
      <c r="B37" s="2" t="s">
        <v>168</v>
      </c>
      <c r="C37" s="3" t="s">
        <v>169</v>
      </c>
      <c r="H37" s="4" t="s">
        <v>220</v>
      </c>
      <c r="I37" s="4" t="s">
        <v>268</v>
      </c>
      <c r="J37" s="4">
        <v>46</v>
      </c>
    </row>
    <row r="38" spans="2:10" x14ac:dyDescent="0.45">
      <c r="B38" s="2">
        <v>37</v>
      </c>
      <c r="C38" s="3" t="s">
        <v>117</v>
      </c>
      <c r="H38" s="4" t="s">
        <v>221</v>
      </c>
      <c r="I38" s="4" t="s">
        <v>269</v>
      </c>
      <c r="J38" s="4">
        <v>47</v>
      </c>
    </row>
    <row r="39" spans="2:10" x14ac:dyDescent="0.45">
      <c r="B39" s="2">
        <v>38</v>
      </c>
      <c r="C39" s="3" t="s">
        <v>123</v>
      </c>
      <c r="H39" s="4" t="s">
        <v>222</v>
      </c>
      <c r="I39" s="4" t="s">
        <v>270</v>
      </c>
      <c r="J39" s="4">
        <v>48</v>
      </c>
    </row>
    <row r="40" spans="2:10" x14ac:dyDescent="0.45">
      <c r="B40" s="2">
        <v>39</v>
      </c>
      <c r="C40" s="3" t="s">
        <v>130</v>
      </c>
      <c r="H40" s="4" t="s">
        <v>223</v>
      </c>
      <c r="I40" s="4" t="s">
        <v>271</v>
      </c>
      <c r="J40" s="4">
        <v>50</v>
      </c>
    </row>
    <row r="41" spans="2:10" x14ac:dyDescent="0.45">
      <c r="B41" s="2">
        <v>40</v>
      </c>
      <c r="C41" s="3" t="s">
        <v>135</v>
      </c>
      <c r="H41" s="4" t="s">
        <v>224</v>
      </c>
      <c r="I41" s="4" t="s">
        <v>272</v>
      </c>
      <c r="J41" s="4">
        <v>51</v>
      </c>
    </row>
    <row r="42" spans="2:10" x14ac:dyDescent="0.45">
      <c r="B42" s="2">
        <v>41</v>
      </c>
      <c r="C42" s="3" t="s">
        <v>139</v>
      </c>
      <c r="H42" s="4" t="s">
        <v>225</v>
      </c>
      <c r="I42" s="4" t="s">
        <v>273</v>
      </c>
      <c r="J42" s="4">
        <v>52</v>
      </c>
    </row>
    <row r="43" spans="2:10" x14ac:dyDescent="0.45">
      <c r="B43" s="2">
        <v>42</v>
      </c>
      <c r="C43" s="3" t="s">
        <v>143</v>
      </c>
      <c r="H43" s="4" t="s">
        <v>226</v>
      </c>
      <c r="I43" s="4" t="s">
        <v>274</v>
      </c>
      <c r="J43" s="4">
        <v>54</v>
      </c>
    </row>
    <row r="44" spans="2:10" x14ac:dyDescent="0.45">
      <c r="B44" s="2">
        <v>43</v>
      </c>
      <c r="C44" s="3" t="s">
        <v>147</v>
      </c>
      <c r="H44" s="4" t="s">
        <v>227</v>
      </c>
      <c r="I44" s="4" t="s">
        <v>275</v>
      </c>
      <c r="J44" s="4">
        <v>56</v>
      </c>
    </row>
    <row r="45" spans="2:10" x14ac:dyDescent="0.45">
      <c r="B45" s="2">
        <v>44</v>
      </c>
      <c r="C45" s="3" t="s">
        <v>151</v>
      </c>
      <c r="H45" s="4" t="s">
        <v>228</v>
      </c>
      <c r="I45" s="4" t="s">
        <v>276</v>
      </c>
      <c r="J45" s="4">
        <v>58</v>
      </c>
    </row>
    <row r="46" spans="2:10" x14ac:dyDescent="0.45">
      <c r="B46" s="2">
        <v>45</v>
      </c>
      <c r="C46" s="3" t="s">
        <v>155</v>
      </c>
      <c r="H46" s="4" t="s">
        <v>229</v>
      </c>
      <c r="I46" s="4" t="s">
        <v>277</v>
      </c>
      <c r="J46" s="4">
        <v>62</v>
      </c>
    </row>
    <row r="47" spans="2:10" x14ac:dyDescent="0.45">
      <c r="B47" s="2">
        <v>46</v>
      </c>
      <c r="C47" s="3" t="s">
        <v>160</v>
      </c>
      <c r="H47" s="4" t="s">
        <v>230</v>
      </c>
      <c r="I47" s="4" t="s">
        <v>278</v>
      </c>
      <c r="J47" s="4">
        <v>64</v>
      </c>
    </row>
    <row r="48" spans="2:10" x14ac:dyDescent="0.45">
      <c r="B48" s="2">
        <v>47</v>
      </c>
      <c r="C48" s="3" t="s">
        <v>165</v>
      </c>
      <c r="H48" s="4" t="s">
        <v>210</v>
      </c>
      <c r="I48" s="4" t="s">
        <v>279</v>
      </c>
      <c r="J48" s="4">
        <v>65</v>
      </c>
    </row>
    <row r="49" spans="2:10" x14ac:dyDescent="0.45">
      <c r="B49" s="2">
        <v>48</v>
      </c>
      <c r="C49" s="3" t="s">
        <v>170</v>
      </c>
      <c r="H49" s="4" t="s">
        <v>231</v>
      </c>
      <c r="I49" s="4" t="s">
        <v>280</v>
      </c>
      <c r="J49" s="4">
        <v>66</v>
      </c>
    </row>
    <row r="50" spans="2:10" x14ac:dyDescent="0.45">
      <c r="B50" s="2">
        <v>50</v>
      </c>
      <c r="C50" s="3" t="s">
        <v>171</v>
      </c>
      <c r="H50" s="4" t="s">
        <v>232</v>
      </c>
      <c r="I50" s="4" t="s">
        <v>281</v>
      </c>
      <c r="J50" s="4">
        <v>68</v>
      </c>
    </row>
    <row r="51" spans="2:10" x14ac:dyDescent="0.45">
      <c r="B51" s="2">
        <v>51</v>
      </c>
      <c r="C51" s="3" t="s">
        <v>172</v>
      </c>
    </row>
    <row r="52" spans="2:10" x14ac:dyDescent="0.45">
      <c r="B52" s="7">
        <v>49</v>
      </c>
      <c r="C52" s="8" t="s">
        <v>118</v>
      </c>
    </row>
    <row r="53" spans="2:10" x14ac:dyDescent="0.45">
      <c r="B53" s="7" t="s">
        <v>124</v>
      </c>
      <c r="C53" s="8" t="s">
        <v>125</v>
      </c>
    </row>
  </sheetData>
  <sheetProtection algorithmName="SHA-512" hashValue="Hzi8L/uiQBKg3Z0xARUtdesjsNx9AMCnWRhFIlhkb2c116HYEw6zVRLjnd9qSZJuraF/Thx4HLrr3VjkwQVHHg==" saltValue="eDx+PIWB1Aq9HPkIW56vWQ==" spinCount="100000" sheet="1" objects="1" scenarios="1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入力例</vt:lpstr>
      <vt:lpstr>入力シート</vt:lpstr>
      <vt:lpstr>男子参加申込用紙</vt:lpstr>
      <vt:lpstr>女子参加申込用紙</vt:lpstr>
      <vt:lpstr>syozoku, master</vt:lpstr>
      <vt:lpstr>ekiden team, member</vt:lpstr>
      <vt:lpstr>所属一覧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norihito oue</dc:creator>
  <cp:lastModifiedBy>JUNICHI HIRATA</cp:lastModifiedBy>
  <cp:lastPrinted>2025-09-28T00:37:53Z</cp:lastPrinted>
  <dcterms:created xsi:type="dcterms:W3CDTF">2025-08-25T13:50:36Z</dcterms:created>
  <dcterms:modified xsi:type="dcterms:W3CDTF">2025-10-11T09:11:26Z</dcterms:modified>
</cp:coreProperties>
</file>